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30" activeTab="5"/>
  </bookViews>
  <sheets>
    <sheet name="Sheet2" sheetId="2" r:id="rId1"/>
    <sheet name="１部パート" sheetId="6" r:id="rId2"/>
    <sheet name="2部パート" sheetId="4" r:id="rId3"/>
    <sheet name="３部パート" sheetId="7" r:id="rId4"/>
    <sheet name="4部パート" sheetId="9" r:id="rId5"/>
    <sheet name="5部パート" sheetId="8" r:id="rId6"/>
  </sheets>
  <calcPr calcId="145621"/>
</workbook>
</file>

<file path=xl/calcChain.xml><?xml version="1.0" encoding="utf-8"?>
<calcChain xmlns="http://schemas.openxmlformats.org/spreadsheetml/2006/main">
  <c r="F29" i="8" l="1"/>
  <c r="I29" i="8"/>
  <c r="U29" i="8"/>
  <c r="F26" i="8"/>
  <c r="U26" i="8"/>
  <c r="R23" i="8"/>
  <c r="I23" i="8"/>
  <c r="O20" i="8"/>
  <c r="F14" i="8"/>
  <c r="F11" i="8"/>
  <c r="L17" i="8" l="1"/>
  <c r="O23" i="8"/>
  <c r="I17" i="8"/>
  <c r="L23" i="8"/>
  <c r="AA6" i="9"/>
  <c r="X13" i="4"/>
  <c r="AC3" i="6" l="1"/>
  <c r="C27" i="6" s="1"/>
  <c r="AC4" i="6"/>
  <c r="C28" i="6" s="1"/>
  <c r="AA3" i="6"/>
  <c r="E27" i="6" s="1"/>
  <c r="AA4" i="6"/>
  <c r="E28" i="6" s="1"/>
  <c r="C26" i="6" l="1"/>
  <c r="N6" i="4"/>
  <c r="N7" i="4"/>
  <c r="L6" i="4"/>
  <c r="L7" i="4"/>
  <c r="T15" i="4"/>
  <c r="T16" i="4"/>
  <c r="R15" i="4"/>
  <c r="R16" i="4"/>
  <c r="T21" i="8" l="1"/>
  <c r="N15" i="8"/>
  <c r="H9" i="8"/>
  <c r="C15" i="8"/>
  <c r="I12" i="8"/>
  <c r="H3" i="8"/>
  <c r="C6" i="8" s="1"/>
  <c r="H4" i="8"/>
  <c r="C7" i="8" s="1"/>
  <c r="Q6" i="8"/>
  <c r="F15" i="8" s="1"/>
  <c r="Q7" i="8"/>
  <c r="F16" i="8" s="1"/>
  <c r="O6" i="8"/>
  <c r="H15" i="8" s="1"/>
  <c r="O7" i="8"/>
  <c r="H16" i="8" s="1"/>
  <c r="AC21" i="8"/>
  <c r="U27" i="8" s="1"/>
  <c r="AC22" i="8"/>
  <c r="U28" i="8" s="1"/>
  <c r="AA21" i="8"/>
  <c r="W27" i="8" s="1"/>
  <c r="AA22" i="8"/>
  <c r="W28" i="8" s="1"/>
  <c r="N6" i="8"/>
  <c r="F12" i="8" s="1"/>
  <c r="N7" i="8"/>
  <c r="F13" i="8" s="1"/>
  <c r="L6" i="8"/>
  <c r="H12" i="8" s="1"/>
  <c r="L7" i="8"/>
  <c r="H13" i="8" s="1"/>
  <c r="W15" i="8"/>
  <c r="O21" i="8" s="1"/>
  <c r="W16" i="8"/>
  <c r="O22" i="8" s="1"/>
  <c r="U15" i="8"/>
  <c r="Q21" i="8" s="1"/>
  <c r="U16" i="8"/>
  <c r="Q22" i="8" s="1"/>
  <c r="Z9" i="8"/>
  <c r="I24" i="8" s="1"/>
  <c r="Z10" i="8"/>
  <c r="I25" i="8" s="1"/>
  <c r="X9" i="8"/>
  <c r="K24" i="8" s="1"/>
  <c r="X10" i="8"/>
  <c r="K25" i="8" s="1"/>
  <c r="AF3" i="8"/>
  <c r="C30" i="8" s="1"/>
  <c r="AF4" i="8"/>
  <c r="C31" i="8" s="1"/>
  <c r="AD3" i="8"/>
  <c r="E30" i="8" s="1"/>
  <c r="AD4" i="8"/>
  <c r="E31" i="8" s="1"/>
  <c r="Z18" i="8"/>
  <c r="R24" i="8" s="1"/>
  <c r="Z19" i="8"/>
  <c r="R25" i="8" s="1"/>
  <c r="X18" i="8"/>
  <c r="T24" i="8" s="1"/>
  <c r="X19" i="8"/>
  <c r="T25" i="8" s="1"/>
  <c r="AF9" i="8"/>
  <c r="I30" i="8" s="1"/>
  <c r="AF10" i="8"/>
  <c r="I31" i="8" s="1"/>
  <c r="AD9" i="8"/>
  <c r="K30" i="8" s="1"/>
  <c r="AD10" i="8"/>
  <c r="K31" i="8" s="1"/>
  <c r="T3" i="8"/>
  <c r="C18" i="8" s="1"/>
  <c r="T4" i="8"/>
  <c r="C19" i="8" s="1"/>
  <c r="R3" i="8"/>
  <c r="E18" i="8" s="1"/>
  <c r="R4" i="8"/>
  <c r="E19" i="8" s="1"/>
  <c r="T12" i="8"/>
  <c r="L18" i="8" s="1"/>
  <c r="T13" i="8"/>
  <c r="L19" i="8" s="1"/>
  <c r="R12" i="8"/>
  <c r="N18" i="8" s="1"/>
  <c r="R13" i="8"/>
  <c r="N19" i="8" s="1"/>
  <c r="Z15" i="8"/>
  <c r="O24" i="8" s="1"/>
  <c r="Z16" i="8"/>
  <c r="O25" i="8" s="1"/>
  <c r="X15" i="8"/>
  <c r="Q24" i="8" s="1"/>
  <c r="X16" i="8"/>
  <c r="Q25" i="8" s="1"/>
  <c r="T9" i="8"/>
  <c r="I18" i="8" s="1"/>
  <c r="T10" i="8"/>
  <c r="I19" i="8" s="1"/>
  <c r="R9" i="8"/>
  <c r="K18" i="8" s="1"/>
  <c r="R10" i="8"/>
  <c r="K19" i="8" s="1"/>
  <c r="Z12" i="8"/>
  <c r="L24" i="8" s="1"/>
  <c r="Z13" i="8"/>
  <c r="L25" i="8" s="1"/>
  <c r="X12" i="8"/>
  <c r="N24" i="8" s="1"/>
  <c r="X13" i="8"/>
  <c r="N25" i="8" s="1"/>
  <c r="Q9" i="8"/>
  <c r="I15" i="8" s="1"/>
  <c r="Q10" i="8"/>
  <c r="I16" i="8" s="1"/>
  <c r="O9" i="8"/>
  <c r="K15" i="8" s="1"/>
  <c r="O10" i="8"/>
  <c r="K16" i="8" s="1"/>
  <c r="AF21" i="8"/>
  <c r="U30" i="8" s="1"/>
  <c r="AF22" i="8"/>
  <c r="U31" i="8" s="1"/>
  <c r="AD21" i="8"/>
  <c r="W30" i="8" s="1"/>
  <c r="AD22" i="8"/>
  <c r="W31" i="8" s="1"/>
  <c r="AC6" i="8"/>
  <c r="F27" i="8" s="1"/>
  <c r="AC7" i="8"/>
  <c r="F28" i="8" s="1"/>
  <c r="AA6" i="8"/>
  <c r="H27" i="8" s="1"/>
  <c r="AA7" i="8"/>
  <c r="H28" i="8" s="1"/>
  <c r="W3" i="8"/>
  <c r="C21" i="8" s="1"/>
  <c r="W4" i="8"/>
  <c r="C22" i="8" s="1"/>
  <c r="U3" i="8"/>
  <c r="E21" i="8" s="1"/>
  <c r="U4" i="8"/>
  <c r="E22" i="8" s="1"/>
  <c r="AF6" i="8"/>
  <c r="F30" i="8" s="1"/>
  <c r="AF7" i="8"/>
  <c r="F31" i="8" s="1"/>
  <c r="AD6" i="8"/>
  <c r="H30" i="8" s="1"/>
  <c r="AD7" i="8"/>
  <c r="H31" i="8" s="1"/>
  <c r="AC3" i="8"/>
  <c r="C27" i="8" s="1"/>
  <c r="AC4" i="8"/>
  <c r="C28" i="8" s="1"/>
  <c r="AA3" i="8"/>
  <c r="E27" i="8" s="1"/>
  <c r="AA4" i="8"/>
  <c r="E28" i="8" s="1"/>
  <c r="AF12" i="8"/>
  <c r="L30" i="8" s="1"/>
  <c r="AF13" i="8"/>
  <c r="L31" i="8" s="1"/>
  <c r="L29" i="8" s="1"/>
  <c r="AD12" i="8"/>
  <c r="N30" i="8" s="1"/>
  <c r="AD13" i="8"/>
  <c r="N31" i="8" s="1"/>
  <c r="T15" i="8"/>
  <c r="O18" i="8" s="1"/>
  <c r="T16" i="8"/>
  <c r="O19" i="8" s="1"/>
  <c r="O17" i="8" s="1"/>
  <c r="R15" i="8"/>
  <c r="Q18" i="8" s="1"/>
  <c r="R16" i="8"/>
  <c r="Q19" i="8" s="1"/>
  <c r="AC12" i="8"/>
  <c r="L27" i="8" s="1"/>
  <c r="AC13" i="8"/>
  <c r="L28" i="8" s="1"/>
  <c r="L26" i="8" s="1"/>
  <c r="AA12" i="8"/>
  <c r="N27" i="8" s="1"/>
  <c r="AA13" i="8"/>
  <c r="N28" i="8" s="1"/>
  <c r="AF15" i="8"/>
  <c r="O30" i="8" s="1"/>
  <c r="AF16" i="8"/>
  <c r="O31" i="8" s="1"/>
  <c r="O29" i="8" s="1"/>
  <c r="AD15" i="8"/>
  <c r="Q30" i="8" s="1"/>
  <c r="AD16" i="8"/>
  <c r="Q31" i="8" s="1"/>
  <c r="AC18" i="8"/>
  <c r="R27" i="8" s="1"/>
  <c r="AC19" i="8"/>
  <c r="R28" i="8" s="1"/>
  <c r="R26" i="8" s="1"/>
  <c r="AA18" i="8"/>
  <c r="T27" i="8" s="1"/>
  <c r="AA19" i="8"/>
  <c r="T28" i="8" s="1"/>
  <c r="K3" i="8"/>
  <c r="C9" i="8" s="1"/>
  <c r="K4" i="8"/>
  <c r="C10" i="8" s="1"/>
  <c r="I3" i="8"/>
  <c r="E9" i="8" s="1"/>
  <c r="I4" i="8"/>
  <c r="E10" i="8" s="1"/>
  <c r="W6" i="8"/>
  <c r="F21" i="8" s="1"/>
  <c r="W7" i="8"/>
  <c r="F22" i="8" s="1"/>
  <c r="F20" i="8" s="1"/>
  <c r="U6" i="8"/>
  <c r="H21" i="8" s="1"/>
  <c r="U7" i="8"/>
  <c r="H22" i="8" s="1"/>
  <c r="Z3" i="8"/>
  <c r="C24" i="8" s="1"/>
  <c r="Z4" i="8"/>
  <c r="C25" i="8" s="1"/>
  <c r="X3" i="8"/>
  <c r="E24" i="8" s="1"/>
  <c r="X4" i="8"/>
  <c r="E25" i="8" s="1"/>
  <c r="W9" i="8"/>
  <c r="I21" i="8" s="1"/>
  <c r="W10" i="8"/>
  <c r="I22" i="8" s="1"/>
  <c r="I20" i="8" s="1"/>
  <c r="U9" i="8"/>
  <c r="K21" i="8" s="1"/>
  <c r="U10" i="8"/>
  <c r="K22" i="8" s="1"/>
  <c r="Z6" i="8"/>
  <c r="F24" i="8" s="1"/>
  <c r="Z7" i="8"/>
  <c r="F25" i="8" s="1"/>
  <c r="F23" i="8" s="1"/>
  <c r="X6" i="8"/>
  <c r="H24" i="8" s="1"/>
  <c r="X7" i="8"/>
  <c r="H25" i="8" s="1"/>
  <c r="N3" i="8"/>
  <c r="C12" i="8" s="1"/>
  <c r="N4" i="8"/>
  <c r="C13" i="8" s="1"/>
  <c r="C11" i="8" s="1"/>
  <c r="L3" i="8"/>
  <c r="E12" i="8" s="1"/>
  <c r="L4" i="8"/>
  <c r="E13" i="8" s="1"/>
  <c r="T6" i="8"/>
  <c r="F18" i="8" s="1"/>
  <c r="T7" i="8"/>
  <c r="F19" i="8" s="1"/>
  <c r="F17" i="8" s="1"/>
  <c r="R6" i="8"/>
  <c r="H18" i="8" s="1"/>
  <c r="R7" i="8"/>
  <c r="H19" i="8" s="1"/>
  <c r="W12" i="8"/>
  <c r="L21" i="8" s="1"/>
  <c r="W13" i="8"/>
  <c r="L22" i="8" s="1"/>
  <c r="L20" i="8" s="1"/>
  <c r="U12" i="8"/>
  <c r="N21" i="8" s="1"/>
  <c r="U13" i="8"/>
  <c r="N22" i="8" s="1"/>
  <c r="AC9" i="8"/>
  <c r="I27" i="8" s="1"/>
  <c r="AC10" i="8"/>
  <c r="I28" i="8" s="1"/>
  <c r="I26" i="8" s="1"/>
  <c r="AA9" i="8"/>
  <c r="K27" i="8" s="1"/>
  <c r="AA10" i="8"/>
  <c r="K28" i="8" s="1"/>
  <c r="AF24" i="8"/>
  <c r="X30" i="8" s="1"/>
  <c r="AF25" i="8"/>
  <c r="X31" i="8" s="1"/>
  <c r="X29" i="8" s="1"/>
  <c r="AD24" i="8"/>
  <c r="Z30" i="8" s="1"/>
  <c r="AD25" i="8"/>
  <c r="Z31" i="8" s="1"/>
  <c r="AC15" i="8"/>
  <c r="O27" i="8" s="1"/>
  <c r="AC16" i="8"/>
  <c r="O28" i="8" s="1"/>
  <c r="O26" i="8" s="1"/>
  <c r="AA15" i="8"/>
  <c r="AA16" i="8"/>
  <c r="Q28" i="8" s="1"/>
  <c r="AF27" i="8"/>
  <c r="AA30" i="8" s="1"/>
  <c r="AF28" i="8"/>
  <c r="AA31" i="8" s="1"/>
  <c r="AD27" i="8"/>
  <c r="AC30" i="8" s="1"/>
  <c r="AD28" i="8"/>
  <c r="AC31" i="8" s="1"/>
  <c r="Z21" i="8"/>
  <c r="U24" i="8" s="1"/>
  <c r="Z22" i="8"/>
  <c r="U25" i="8" s="1"/>
  <c r="X21" i="8"/>
  <c r="W24" i="8" s="1"/>
  <c r="X22" i="8"/>
  <c r="W25" i="8" s="1"/>
  <c r="AF18" i="8"/>
  <c r="R30" i="8" s="1"/>
  <c r="AF19" i="8"/>
  <c r="R31" i="8" s="1"/>
  <c r="R29" i="8" s="1"/>
  <c r="AD18" i="8"/>
  <c r="T30" i="8" s="1"/>
  <c r="AD19" i="8"/>
  <c r="T31" i="8" s="1"/>
  <c r="AC24" i="8"/>
  <c r="X27" i="8" s="1"/>
  <c r="AC25" i="8"/>
  <c r="X28" i="8" s="1"/>
  <c r="X26" i="8" s="1"/>
  <c r="AA24" i="8"/>
  <c r="Z27" i="8" s="1"/>
  <c r="AA25" i="8"/>
  <c r="Z28" i="8" s="1"/>
  <c r="W18" i="8"/>
  <c r="R21" i="8" s="1"/>
  <c r="W19" i="8"/>
  <c r="R22" i="8" s="1"/>
  <c r="R20" i="8" s="1"/>
  <c r="U18" i="8"/>
  <c r="U19" i="8"/>
  <c r="T22" i="8" s="1"/>
  <c r="A29" i="8"/>
  <c r="A26" i="8"/>
  <c r="A23" i="8"/>
  <c r="A20" i="8"/>
  <c r="A17" i="8"/>
  <c r="A14" i="8"/>
  <c r="Q12" i="8"/>
  <c r="L15" i="8" s="1"/>
  <c r="Q13" i="8"/>
  <c r="L16" i="8" s="1"/>
  <c r="L14" i="8" s="1"/>
  <c r="O12" i="8"/>
  <c r="O13" i="8"/>
  <c r="N16" i="8" s="1"/>
  <c r="K6" i="8"/>
  <c r="F9" i="8" s="1"/>
  <c r="K7" i="8"/>
  <c r="F10" i="8" s="1"/>
  <c r="F8" i="8" s="1"/>
  <c r="I6" i="8"/>
  <c r="I7" i="8"/>
  <c r="H10" i="8" s="1"/>
  <c r="Q3" i="8"/>
  <c r="Q4" i="8"/>
  <c r="C16" i="8" s="1"/>
  <c r="C14" i="8" s="1"/>
  <c r="O3" i="8"/>
  <c r="E15" i="8" s="1"/>
  <c r="O4" i="8"/>
  <c r="E16" i="8" s="1"/>
  <c r="N9" i="8"/>
  <c r="N10" i="8"/>
  <c r="I13" i="8" s="1"/>
  <c r="I11" i="8" s="1"/>
  <c r="L9" i="8"/>
  <c r="K12" i="8" s="1"/>
  <c r="L10" i="8"/>
  <c r="K13" i="8" s="1"/>
  <c r="F3" i="8"/>
  <c r="E6" i="8" s="1"/>
  <c r="F4" i="8"/>
  <c r="E7" i="8" s="1"/>
  <c r="I14" i="8" l="1"/>
  <c r="U23" i="8"/>
  <c r="AA29" i="8"/>
  <c r="H15" i="9"/>
  <c r="H30" i="9"/>
  <c r="H21" i="9"/>
  <c r="K21" i="9"/>
  <c r="N21" i="9"/>
  <c r="Q6" i="9"/>
  <c r="F15" i="9" s="1"/>
  <c r="Q7" i="9"/>
  <c r="F16" i="9" s="1"/>
  <c r="O6" i="9"/>
  <c r="O7" i="9"/>
  <c r="H16" i="9" s="1"/>
  <c r="AC21" i="9"/>
  <c r="U27" i="9" s="1"/>
  <c r="AC22" i="9"/>
  <c r="U28" i="9" s="1"/>
  <c r="AA21" i="9"/>
  <c r="W27" i="9" s="1"/>
  <c r="AA22" i="9"/>
  <c r="W28" i="9" s="1"/>
  <c r="N6" i="9"/>
  <c r="F12" i="9" s="1"/>
  <c r="N7" i="9"/>
  <c r="F13" i="9" s="1"/>
  <c r="L6" i="9"/>
  <c r="H12" i="9" s="1"/>
  <c r="L7" i="9"/>
  <c r="H13" i="9" s="1"/>
  <c r="W15" i="9"/>
  <c r="O21" i="9" s="1"/>
  <c r="W16" i="9"/>
  <c r="O22" i="9" s="1"/>
  <c r="U15" i="9"/>
  <c r="Q21" i="9" s="1"/>
  <c r="U16" i="9"/>
  <c r="Q22" i="9" s="1"/>
  <c r="Z9" i="9"/>
  <c r="I24" i="9" s="1"/>
  <c r="Z10" i="9"/>
  <c r="I25" i="9" s="1"/>
  <c r="X9" i="9"/>
  <c r="K24" i="9" s="1"/>
  <c r="X10" i="9"/>
  <c r="K25" i="9" s="1"/>
  <c r="AF3" i="9"/>
  <c r="C30" i="9" s="1"/>
  <c r="AF4" i="9"/>
  <c r="C31" i="9" s="1"/>
  <c r="AD3" i="9"/>
  <c r="E30" i="9" s="1"/>
  <c r="AD4" i="9"/>
  <c r="E31" i="9" s="1"/>
  <c r="Z18" i="9"/>
  <c r="R24" i="9" s="1"/>
  <c r="Z19" i="9"/>
  <c r="R25" i="9" s="1"/>
  <c r="X18" i="9"/>
  <c r="T24" i="9" s="1"/>
  <c r="X19" i="9"/>
  <c r="T25" i="9" s="1"/>
  <c r="AF9" i="9"/>
  <c r="I30" i="9" s="1"/>
  <c r="AF10" i="9"/>
  <c r="I31" i="9" s="1"/>
  <c r="I29" i="9" s="1"/>
  <c r="AD9" i="9"/>
  <c r="K30" i="9" s="1"/>
  <c r="AD10" i="9"/>
  <c r="K31" i="9" s="1"/>
  <c r="T3" i="9"/>
  <c r="C18" i="9" s="1"/>
  <c r="T4" i="9"/>
  <c r="C19" i="9" s="1"/>
  <c r="R3" i="9"/>
  <c r="E18" i="9" s="1"/>
  <c r="R4" i="9"/>
  <c r="E19" i="9" s="1"/>
  <c r="T12" i="9"/>
  <c r="L18" i="9" s="1"/>
  <c r="T13" i="9"/>
  <c r="L19" i="9" s="1"/>
  <c r="R12" i="9"/>
  <c r="N18" i="9" s="1"/>
  <c r="R13" i="9"/>
  <c r="N19" i="9" s="1"/>
  <c r="Z15" i="9"/>
  <c r="O24" i="9" s="1"/>
  <c r="Z16" i="9"/>
  <c r="O25" i="9" s="1"/>
  <c r="X15" i="9"/>
  <c r="Q24" i="9" s="1"/>
  <c r="X16" i="9"/>
  <c r="Q25" i="9" s="1"/>
  <c r="T9" i="9"/>
  <c r="I18" i="9" s="1"/>
  <c r="T10" i="9"/>
  <c r="I19" i="9" s="1"/>
  <c r="R9" i="9"/>
  <c r="K18" i="9" s="1"/>
  <c r="R10" i="9"/>
  <c r="K19" i="9" s="1"/>
  <c r="Z12" i="9"/>
  <c r="L24" i="9" s="1"/>
  <c r="Z13" i="9"/>
  <c r="L25" i="9" s="1"/>
  <c r="X12" i="9"/>
  <c r="N24" i="9" s="1"/>
  <c r="X13" i="9"/>
  <c r="N25" i="9" s="1"/>
  <c r="Q9" i="9"/>
  <c r="I15" i="9" s="1"/>
  <c r="Q10" i="9"/>
  <c r="I16" i="9" s="1"/>
  <c r="O9" i="9"/>
  <c r="K15" i="9" s="1"/>
  <c r="O10" i="9"/>
  <c r="K16" i="9" s="1"/>
  <c r="AF21" i="9"/>
  <c r="U30" i="9" s="1"/>
  <c r="AF22" i="9"/>
  <c r="U31" i="9" s="1"/>
  <c r="AD21" i="9"/>
  <c r="W30" i="9" s="1"/>
  <c r="AD22" i="9"/>
  <c r="W31" i="9" s="1"/>
  <c r="AC6" i="9"/>
  <c r="F27" i="9" s="1"/>
  <c r="AC7" i="9"/>
  <c r="F28" i="9" s="1"/>
  <c r="H27" i="9"/>
  <c r="AA7" i="9"/>
  <c r="H28" i="9" s="1"/>
  <c r="W3" i="9"/>
  <c r="C21" i="9" s="1"/>
  <c r="W4" i="9"/>
  <c r="C22" i="9" s="1"/>
  <c r="U3" i="9"/>
  <c r="E21" i="9" s="1"/>
  <c r="U4" i="9"/>
  <c r="E22" i="9" s="1"/>
  <c r="AF6" i="9"/>
  <c r="F30" i="9" s="1"/>
  <c r="AF7" i="9"/>
  <c r="F31" i="9" s="1"/>
  <c r="AD6" i="9"/>
  <c r="AD7" i="9"/>
  <c r="H31" i="9" s="1"/>
  <c r="AC3" i="9"/>
  <c r="C27" i="9" s="1"/>
  <c r="AC4" i="9"/>
  <c r="C28" i="9" s="1"/>
  <c r="AA3" i="9"/>
  <c r="E27" i="9" s="1"/>
  <c r="AA4" i="9"/>
  <c r="E28" i="9" s="1"/>
  <c r="AF12" i="9"/>
  <c r="L30" i="9" s="1"/>
  <c r="AF13" i="9"/>
  <c r="L31" i="9" s="1"/>
  <c r="AD12" i="9"/>
  <c r="N30" i="9" s="1"/>
  <c r="AD13" i="9"/>
  <c r="N31" i="9" s="1"/>
  <c r="T15" i="9"/>
  <c r="O18" i="9" s="1"/>
  <c r="T16" i="9"/>
  <c r="O19" i="9" s="1"/>
  <c r="R15" i="9"/>
  <c r="Q18" i="9" s="1"/>
  <c r="R16" i="9"/>
  <c r="Q19" i="9" s="1"/>
  <c r="AC12" i="9"/>
  <c r="L27" i="9" s="1"/>
  <c r="AC13" i="9"/>
  <c r="L28" i="9" s="1"/>
  <c r="AA12" i="9"/>
  <c r="N27" i="9" s="1"/>
  <c r="AA13" i="9"/>
  <c r="N28" i="9" s="1"/>
  <c r="AF15" i="9"/>
  <c r="O30" i="9" s="1"/>
  <c r="AF16" i="9"/>
  <c r="O31" i="9" s="1"/>
  <c r="AD15" i="9"/>
  <c r="Q30" i="9" s="1"/>
  <c r="AD16" i="9"/>
  <c r="Q31" i="9" s="1"/>
  <c r="AC18" i="9"/>
  <c r="R27" i="9" s="1"/>
  <c r="AC19" i="9"/>
  <c r="R28" i="9" s="1"/>
  <c r="AA18" i="9"/>
  <c r="T27" i="9" s="1"/>
  <c r="AA19" i="9"/>
  <c r="T28" i="9" s="1"/>
  <c r="K3" i="9"/>
  <c r="C9" i="9" s="1"/>
  <c r="K4" i="9"/>
  <c r="C10" i="9" s="1"/>
  <c r="I3" i="9"/>
  <c r="E9" i="9" s="1"/>
  <c r="I4" i="9"/>
  <c r="E10" i="9" s="1"/>
  <c r="W6" i="9"/>
  <c r="F21" i="9" s="1"/>
  <c r="W7" i="9"/>
  <c r="F22" i="9" s="1"/>
  <c r="U6" i="9"/>
  <c r="U7" i="9"/>
  <c r="H22" i="9" s="1"/>
  <c r="Z3" i="9"/>
  <c r="C24" i="9" s="1"/>
  <c r="Z4" i="9"/>
  <c r="C25" i="9" s="1"/>
  <c r="X3" i="9"/>
  <c r="E24" i="9" s="1"/>
  <c r="X4" i="9"/>
  <c r="E25" i="9" s="1"/>
  <c r="W9" i="9"/>
  <c r="I21" i="9" s="1"/>
  <c r="W10" i="9"/>
  <c r="I22" i="9" s="1"/>
  <c r="U9" i="9"/>
  <c r="U10" i="9"/>
  <c r="K22" i="9" s="1"/>
  <c r="Z6" i="9"/>
  <c r="F24" i="9" s="1"/>
  <c r="Z7" i="9"/>
  <c r="F25" i="9" s="1"/>
  <c r="X6" i="9"/>
  <c r="H24" i="9" s="1"/>
  <c r="X7" i="9"/>
  <c r="H25" i="9" s="1"/>
  <c r="N3" i="9"/>
  <c r="C12" i="9" s="1"/>
  <c r="N4" i="9"/>
  <c r="C13" i="9" s="1"/>
  <c r="L3" i="9"/>
  <c r="E12" i="9" s="1"/>
  <c r="L4" i="9"/>
  <c r="E13" i="9" s="1"/>
  <c r="T6" i="9"/>
  <c r="F18" i="9" s="1"/>
  <c r="T7" i="9"/>
  <c r="F19" i="9" s="1"/>
  <c r="R6" i="9"/>
  <c r="H18" i="9" s="1"/>
  <c r="R7" i="9"/>
  <c r="H19" i="9" s="1"/>
  <c r="W12" i="9"/>
  <c r="L21" i="9" s="1"/>
  <c r="W13" i="9"/>
  <c r="L22" i="9" s="1"/>
  <c r="U12" i="9"/>
  <c r="U13" i="9"/>
  <c r="N22" i="9" s="1"/>
  <c r="AC9" i="9"/>
  <c r="I27" i="9" s="1"/>
  <c r="AC10" i="9"/>
  <c r="I28" i="9" s="1"/>
  <c r="AA9" i="9"/>
  <c r="K27" i="9" s="1"/>
  <c r="AA10" i="9"/>
  <c r="K28" i="9" s="1"/>
  <c r="AF24" i="9"/>
  <c r="X30" i="9" s="1"/>
  <c r="AF25" i="9"/>
  <c r="X31" i="9" s="1"/>
  <c r="AD24" i="9"/>
  <c r="Z30" i="9" s="1"/>
  <c r="AD25" i="9"/>
  <c r="Z31" i="9" s="1"/>
  <c r="AC15" i="9"/>
  <c r="O27" i="9" s="1"/>
  <c r="AC16" i="9"/>
  <c r="O28" i="9" s="1"/>
  <c r="AA15" i="9"/>
  <c r="Q27" i="9" s="1"/>
  <c r="AA16" i="9"/>
  <c r="Q28" i="9" s="1"/>
  <c r="AF27" i="9"/>
  <c r="AA30" i="9" s="1"/>
  <c r="AF28" i="9"/>
  <c r="AA31" i="9" s="1"/>
  <c r="AD27" i="9"/>
  <c r="AC30" i="9" s="1"/>
  <c r="AD28" i="9"/>
  <c r="AC31" i="9" s="1"/>
  <c r="Z21" i="9"/>
  <c r="U24" i="9" s="1"/>
  <c r="Z22" i="9"/>
  <c r="U25" i="9" s="1"/>
  <c r="X21" i="9"/>
  <c r="W24" i="9" s="1"/>
  <c r="X22" i="9"/>
  <c r="W25" i="9" s="1"/>
  <c r="AF18" i="9"/>
  <c r="R30" i="9" s="1"/>
  <c r="AF19" i="9"/>
  <c r="R31" i="9" s="1"/>
  <c r="AD18" i="9"/>
  <c r="T30" i="9" s="1"/>
  <c r="AD19" i="9"/>
  <c r="T31" i="9" s="1"/>
  <c r="AC24" i="9"/>
  <c r="X27" i="9" s="1"/>
  <c r="AC25" i="9"/>
  <c r="X28" i="9" s="1"/>
  <c r="AA24" i="9"/>
  <c r="Z27" i="9" s="1"/>
  <c r="AA25" i="9"/>
  <c r="Z28" i="9" s="1"/>
  <c r="W18" i="9"/>
  <c r="R21" i="9" s="1"/>
  <c r="W19" i="9"/>
  <c r="R22" i="9" s="1"/>
  <c r="U18" i="9"/>
  <c r="T21" i="9" s="1"/>
  <c r="U19" i="9"/>
  <c r="T22" i="9" s="1"/>
  <c r="X26" i="9" l="1"/>
  <c r="R29" i="9"/>
  <c r="U23" i="9"/>
  <c r="O26" i="9"/>
  <c r="X29" i="9"/>
  <c r="I26" i="9"/>
  <c r="L20" i="9"/>
  <c r="F17" i="9"/>
  <c r="C11" i="9"/>
  <c r="F23" i="9"/>
  <c r="I20" i="9"/>
  <c r="C23" i="9"/>
  <c r="F20" i="9"/>
  <c r="R26" i="9"/>
  <c r="O17" i="9"/>
  <c r="L29" i="9"/>
  <c r="F29" i="9"/>
  <c r="C20" i="9"/>
  <c r="F26" i="9"/>
  <c r="U29" i="9"/>
  <c r="I14" i="9"/>
  <c r="L23" i="9"/>
  <c r="I17" i="9"/>
  <c r="O23" i="9"/>
  <c r="L17" i="9"/>
  <c r="C17" i="9"/>
  <c r="R23" i="9"/>
  <c r="I23" i="9"/>
  <c r="O20" i="9"/>
  <c r="F11" i="9"/>
  <c r="U26" i="9"/>
  <c r="F14" i="9"/>
  <c r="R20" i="9"/>
  <c r="AA29" i="9"/>
  <c r="O29" i="9"/>
  <c r="L26" i="9"/>
  <c r="A20" i="9"/>
  <c r="A17" i="9"/>
  <c r="A14" i="9"/>
  <c r="Q12" i="9"/>
  <c r="L15" i="9" s="1"/>
  <c r="Q13" i="9"/>
  <c r="L16" i="9" s="1"/>
  <c r="O12" i="9"/>
  <c r="N15" i="9" s="1"/>
  <c r="O13" i="9"/>
  <c r="N16" i="9" s="1"/>
  <c r="K6" i="9"/>
  <c r="F9" i="9" s="1"/>
  <c r="K7" i="9"/>
  <c r="F10" i="9" s="1"/>
  <c r="I6" i="9"/>
  <c r="H9" i="9" s="1"/>
  <c r="I7" i="9"/>
  <c r="H10" i="9" s="1"/>
  <c r="Q3" i="9"/>
  <c r="C15" i="9" s="1"/>
  <c r="Q4" i="9"/>
  <c r="C16" i="9" s="1"/>
  <c r="O3" i="9"/>
  <c r="E15" i="9" s="1"/>
  <c r="O4" i="9"/>
  <c r="E16" i="9" s="1"/>
  <c r="N9" i="9"/>
  <c r="I12" i="9" s="1"/>
  <c r="N10" i="9"/>
  <c r="I13" i="9" s="1"/>
  <c r="L9" i="9"/>
  <c r="K12" i="9" s="1"/>
  <c r="L10" i="9"/>
  <c r="K13" i="9" s="1"/>
  <c r="H3" i="9"/>
  <c r="C6" i="9" s="1"/>
  <c r="H4" i="9"/>
  <c r="C7" i="9" s="1"/>
  <c r="F3" i="9"/>
  <c r="E6" i="9" s="1"/>
  <c r="F4" i="9"/>
  <c r="E7" i="9" s="1"/>
  <c r="I11" i="9" l="1"/>
  <c r="F8" i="9"/>
  <c r="L14" i="9"/>
  <c r="AC6" i="7"/>
  <c r="F27" i="7" s="1"/>
  <c r="AC7" i="7"/>
  <c r="F28" i="7" s="1"/>
  <c r="F26" i="7" s="1"/>
  <c r="AA6" i="7"/>
  <c r="H27" i="7" s="1"/>
  <c r="AA7" i="7"/>
  <c r="H28" i="7" s="1"/>
  <c r="W3" i="7"/>
  <c r="C21" i="7" s="1"/>
  <c r="W4" i="7"/>
  <c r="C22" i="7" s="1"/>
  <c r="U3" i="7"/>
  <c r="E21" i="7" s="1"/>
  <c r="U4" i="7"/>
  <c r="E22" i="7" s="1"/>
  <c r="AF6" i="7"/>
  <c r="F30" i="7" s="1"/>
  <c r="AF7" i="7"/>
  <c r="F31" i="7" s="1"/>
  <c r="F29" i="7" s="1"/>
  <c r="AD6" i="7"/>
  <c r="AD7" i="7"/>
  <c r="H31" i="7" s="1"/>
  <c r="AC3" i="7"/>
  <c r="C27" i="7" s="1"/>
  <c r="AC4" i="7"/>
  <c r="C28" i="7" s="1"/>
  <c r="AA3" i="7"/>
  <c r="E27" i="7" s="1"/>
  <c r="AA4" i="7"/>
  <c r="E28" i="7" s="1"/>
  <c r="AF12" i="7"/>
  <c r="L30" i="7" s="1"/>
  <c r="AF13" i="7"/>
  <c r="L31" i="7" s="1"/>
  <c r="AD12" i="7"/>
  <c r="N30" i="7" s="1"/>
  <c r="AD13" i="7"/>
  <c r="N31" i="7" s="1"/>
  <c r="L29" i="7" l="1"/>
  <c r="C20" i="7"/>
  <c r="Q6" i="7"/>
  <c r="F15" i="7" s="1"/>
  <c r="Q7" i="7"/>
  <c r="F16" i="7" s="1"/>
  <c r="O6" i="7"/>
  <c r="H15" i="7" s="1"/>
  <c r="O7" i="7"/>
  <c r="H16" i="7" s="1"/>
  <c r="AC21" i="7"/>
  <c r="U27" i="7" s="1"/>
  <c r="AC22" i="7"/>
  <c r="U28" i="7" s="1"/>
  <c r="AA21" i="7"/>
  <c r="W27" i="7" s="1"/>
  <c r="AA22" i="7"/>
  <c r="W28" i="7" s="1"/>
  <c r="W15" i="7"/>
  <c r="O21" i="7" s="1"/>
  <c r="W16" i="7"/>
  <c r="O22" i="7" s="1"/>
  <c r="U15" i="7"/>
  <c r="Q21" i="7" s="1"/>
  <c r="U16" i="7"/>
  <c r="Q22" i="7" s="1"/>
  <c r="Z9" i="7"/>
  <c r="I24" i="7" s="1"/>
  <c r="Z10" i="7"/>
  <c r="I25" i="7" s="1"/>
  <c r="X9" i="7"/>
  <c r="K24" i="7" s="1"/>
  <c r="X10" i="7"/>
  <c r="K25" i="7" s="1"/>
  <c r="AF3" i="7"/>
  <c r="C30" i="7" s="1"/>
  <c r="AF4" i="7"/>
  <c r="C31" i="7" s="1"/>
  <c r="AD3" i="7"/>
  <c r="E30" i="7" s="1"/>
  <c r="AD4" i="7"/>
  <c r="E31" i="7" s="1"/>
  <c r="Z18" i="7"/>
  <c r="R24" i="7" s="1"/>
  <c r="Z19" i="7"/>
  <c r="R25" i="7" s="1"/>
  <c r="X18" i="7"/>
  <c r="T24" i="7" s="1"/>
  <c r="X19" i="7"/>
  <c r="T25" i="7" s="1"/>
  <c r="AF9" i="7"/>
  <c r="I30" i="7" s="1"/>
  <c r="AF10" i="7"/>
  <c r="I31" i="7" s="1"/>
  <c r="AD9" i="7"/>
  <c r="K30" i="7" s="1"/>
  <c r="AD10" i="7"/>
  <c r="K31" i="7" s="1"/>
  <c r="T3" i="7"/>
  <c r="C18" i="7" s="1"/>
  <c r="T4" i="7"/>
  <c r="C19" i="7" s="1"/>
  <c r="R3" i="7"/>
  <c r="E18" i="7" s="1"/>
  <c r="R4" i="7"/>
  <c r="E19" i="7" s="1"/>
  <c r="T12" i="7"/>
  <c r="L18" i="7" s="1"/>
  <c r="T13" i="7"/>
  <c r="L19" i="7" s="1"/>
  <c r="R12" i="7"/>
  <c r="N18" i="7" s="1"/>
  <c r="R13" i="7"/>
  <c r="N19" i="7" s="1"/>
  <c r="Z15" i="7"/>
  <c r="O24" i="7" s="1"/>
  <c r="Z16" i="7"/>
  <c r="O25" i="7" s="1"/>
  <c r="X15" i="7"/>
  <c r="Q24" i="7" s="1"/>
  <c r="X16" i="7"/>
  <c r="Q25" i="7" s="1"/>
  <c r="T9" i="7"/>
  <c r="I18" i="7" s="1"/>
  <c r="T10" i="7"/>
  <c r="I19" i="7" s="1"/>
  <c r="R9" i="7"/>
  <c r="K18" i="7" s="1"/>
  <c r="R10" i="7"/>
  <c r="K19" i="7" s="1"/>
  <c r="Z12" i="7"/>
  <c r="L24" i="7" s="1"/>
  <c r="Z13" i="7"/>
  <c r="L25" i="7" s="1"/>
  <c r="X12" i="7"/>
  <c r="N24" i="7" s="1"/>
  <c r="X13" i="7"/>
  <c r="N25" i="7" s="1"/>
  <c r="Q9" i="7"/>
  <c r="I15" i="7" s="1"/>
  <c r="Q10" i="7"/>
  <c r="I16" i="7" s="1"/>
  <c r="O9" i="7"/>
  <c r="K15" i="7" s="1"/>
  <c r="O10" i="7"/>
  <c r="K16" i="7" s="1"/>
  <c r="AF21" i="7"/>
  <c r="U30" i="7" s="1"/>
  <c r="AF22" i="7"/>
  <c r="U31" i="7" s="1"/>
  <c r="AD21" i="7"/>
  <c r="W30" i="7" s="1"/>
  <c r="AD22" i="7"/>
  <c r="W31" i="7" s="1"/>
  <c r="T15" i="7"/>
  <c r="O18" i="7" s="1"/>
  <c r="T16" i="7"/>
  <c r="O19" i="7" s="1"/>
  <c r="R15" i="7"/>
  <c r="Q18" i="7" s="1"/>
  <c r="R16" i="7"/>
  <c r="Q19" i="7" s="1"/>
  <c r="AC12" i="7"/>
  <c r="L27" i="7" s="1"/>
  <c r="AC13" i="7"/>
  <c r="L28" i="7" s="1"/>
  <c r="AA12" i="7"/>
  <c r="AA13" i="7"/>
  <c r="N28" i="7" s="1"/>
  <c r="AF15" i="7"/>
  <c r="O30" i="7" s="1"/>
  <c r="AF16" i="7"/>
  <c r="O31" i="7" s="1"/>
  <c r="AD15" i="7"/>
  <c r="Q30" i="7" s="1"/>
  <c r="AD16" i="7"/>
  <c r="Q31" i="7" s="1"/>
  <c r="AC18" i="7"/>
  <c r="R27" i="7" s="1"/>
  <c r="AC19" i="7"/>
  <c r="R28" i="7" s="1"/>
  <c r="AA18" i="7"/>
  <c r="AA19" i="7"/>
  <c r="T28" i="7" s="1"/>
  <c r="K3" i="7"/>
  <c r="C9" i="7" s="1"/>
  <c r="K4" i="7"/>
  <c r="C10" i="7" s="1"/>
  <c r="I3" i="7"/>
  <c r="E9" i="7" s="1"/>
  <c r="I4" i="7"/>
  <c r="E10" i="7" s="1"/>
  <c r="W6" i="7"/>
  <c r="F21" i="7" s="1"/>
  <c r="W7" i="7"/>
  <c r="F22" i="7" s="1"/>
  <c r="U6" i="7"/>
  <c r="H21" i="7" s="1"/>
  <c r="U7" i="7"/>
  <c r="H22" i="7" s="1"/>
  <c r="Z3" i="7"/>
  <c r="C24" i="7" s="1"/>
  <c r="Z4" i="7"/>
  <c r="C25" i="7" s="1"/>
  <c r="X3" i="7"/>
  <c r="E24" i="7" s="1"/>
  <c r="X4" i="7"/>
  <c r="E25" i="7" s="1"/>
  <c r="W9" i="7"/>
  <c r="I21" i="7" s="1"/>
  <c r="W10" i="7"/>
  <c r="I22" i="7" s="1"/>
  <c r="U9" i="7"/>
  <c r="K21" i="7" s="1"/>
  <c r="U10" i="7"/>
  <c r="K22" i="7" s="1"/>
  <c r="Z6" i="7"/>
  <c r="F24" i="7" s="1"/>
  <c r="Z7" i="7"/>
  <c r="F25" i="7" s="1"/>
  <c r="X6" i="7"/>
  <c r="H24" i="7" s="1"/>
  <c r="X7" i="7"/>
  <c r="H25" i="7" s="1"/>
  <c r="N6" i="7"/>
  <c r="F12" i="7" s="1"/>
  <c r="N7" i="7"/>
  <c r="F13" i="7" s="1"/>
  <c r="L6" i="7"/>
  <c r="H12" i="7" s="1"/>
  <c r="L7" i="7"/>
  <c r="H13" i="7" s="1"/>
  <c r="N3" i="7"/>
  <c r="C12" i="7" s="1"/>
  <c r="N4" i="7"/>
  <c r="C13" i="7" s="1"/>
  <c r="L3" i="7"/>
  <c r="E12" i="7" s="1"/>
  <c r="L4" i="7"/>
  <c r="E13" i="7" s="1"/>
  <c r="T6" i="7"/>
  <c r="F18" i="7" s="1"/>
  <c r="T7" i="7"/>
  <c r="F19" i="7" s="1"/>
  <c r="R6" i="7"/>
  <c r="H18" i="7" s="1"/>
  <c r="R7" i="7"/>
  <c r="H19" i="7" s="1"/>
  <c r="W12" i="7"/>
  <c r="L21" i="7" s="1"/>
  <c r="W13" i="7"/>
  <c r="L22" i="7" s="1"/>
  <c r="U12" i="7"/>
  <c r="N21" i="7" s="1"/>
  <c r="U13" i="7"/>
  <c r="N22" i="7" s="1"/>
  <c r="AC9" i="7"/>
  <c r="I27" i="7" s="1"/>
  <c r="AC10" i="7"/>
  <c r="I28" i="7" s="1"/>
  <c r="AA9" i="7"/>
  <c r="K27" i="7" s="1"/>
  <c r="AA10" i="7"/>
  <c r="K28" i="7" s="1"/>
  <c r="AF24" i="7"/>
  <c r="X30" i="7" s="1"/>
  <c r="AD24" i="7"/>
  <c r="Z30" i="7" s="1"/>
  <c r="AD25" i="7"/>
  <c r="Z31" i="7" s="1"/>
  <c r="AC15" i="7"/>
  <c r="O27" i="7" s="1"/>
  <c r="AC16" i="7"/>
  <c r="O28" i="7" s="1"/>
  <c r="AA15" i="7"/>
  <c r="Q27" i="7" s="1"/>
  <c r="AA16" i="7"/>
  <c r="Q28" i="7" s="1"/>
  <c r="F17" i="7" l="1"/>
  <c r="F11" i="7"/>
  <c r="I26" i="7"/>
  <c r="L20" i="7"/>
  <c r="F23" i="7"/>
  <c r="F20" i="7"/>
  <c r="R26" i="7"/>
  <c r="O29" i="7"/>
  <c r="L26" i="7"/>
  <c r="U29" i="7"/>
  <c r="I14" i="7"/>
  <c r="L23" i="7"/>
  <c r="I17" i="7"/>
  <c r="O23" i="7"/>
  <c r="L17" i="7"/>
  <c r="R23" i="7"/>
  <c r="I23" i="7"/>
  <c r="O20" i="7"/>
  <c r="U26" i="7"/>
  <c r="F14" i="7"/>
  <c r="I20" i="7"/>
  <c r="O17" i="7"/>
  <c r="I29" i="7"/>
  <c r="O26" i="7"/>
  <c r="AF27" i="7"/>
  <c r="AA30" i="7" s="1"/>
  <c r="AF28" i="7"/>
  <c r="AA31" i="7" s="1"/>
  <c r="AD27" i="7"/>
  <c r="AC30" i="7" s="1"/>
  <c r="AD28" i="7"/>
  <c r="AC31" i="7" s="1"/>
  <c r="Z21" i="7"/>
  <c r="U24" i="7" s="1"/>
  <c r="Z22" i="7"/>
  <c r="U25" i="7" s="1"/>
  <c r="X21" i="7"/>
  <c r="W24" i="7" s="1"/>
  <c r="X22" i="7"/>
  <c r="W25" i="7" s="1"/>
  <c r="AF18" i="7"/>
  <c r="R30" i="7" s="1"/>
  <c r="AF19" i="7"/>
  <c r="R31" i="7" s="1"/>
  <c r="AD18" i="7"/>
  <c r="T30" i="7" s="1"/>
  <c r="AD19" i="7"/>
  <c r="T31" i="7" s="1"/>
  <c r="AC24" i="7"/>
  <c r="X27" i="7" s="1"/>
  <c r="AC25" i="7"/>
  <c r="X28" i="7" s="1"/>
  <c r="AA24" i="7"/>
  <c r="Z27" i="7" s="1"/>
  <c r="AA25" i="7"/>
  <c r="Z28" i="7" s="1"/>
  <c r="W18" i="7"/>
  <c r="R21" i="7" s="1"/>
  <c r="W19" i="7"/>
  <c r="R22" i="7" s="1"/>
  <c r="U18" i="7"/>
  <c r="T21" i="7" s="1"/>
  <c r="U19" i="7"/>
  <c r="T22" i="7" s="1"/>
  <c r="Q12" i="7"/>
  <c r="L15" i="7" s="1"/>
  <c r="Q13" i="7"/>
  <c r="L16" i="7" s="1"/>
  <c r="O12" i="7"/>
  <c r="N15" i="7" s="1"/>
  <c r="O13" i="7"/>
  <c r="N16" i="7" s="1"/>
  <c r="K6" i="7"/>
  <c r="F9" i="7" s="1"/>
  <c r="K7" i="7"/>
  <c r="F10" i="7" s="1"/>
  <c r="I6" i="7"/>
  <c r="H9" i="7" s="1"/>
  <c r="I7" i="7"/>
  <c r="H10" i="7" s="1"/>
  <c r="Q3" i="7"/>
  <c r="C15" i="7" s="1"/>
  <c r="Q4" i="7"/>
  <c r="C16" i="7" s="1"/>
  <c r="O3" i="7"/>
  <c r="E15" i="7" s="1"/>
  <c r="O4" i="7"/>
  <c r="E16" i="7" s="1"/>
  <c r="N9" i="7"/>
  <c r="I12" i="7" s="1"/>
  <c r="N10" i="7"/>
  <c r="I13" i="7" s="1"/>
  <c r="L9" i="7"/>
  <c r="K12" i="7" s="1"/>
  <c r="L10" i="7"/>
  <c r="K13" i="7" s="1"/>
  <c r="H3" i="7"/>
  <c r="C6" i="7" s="1"/>
  <c r="H4" i="7"/>
  <c r="C7" i="7" s="1"/>
  <c r="F3" i="7"/>
  <c r="E6" i="7" s="1"/>
  <c r="F4" i="7"/>
  <c r="E7" i="7" s="1"/>
  <c r="I11" i="7" l="1"/>
  <c r="L14" i="7"/>
  <c r="AA29" i="7"/>
  <c r="F8" i="7"/>
  <c r="R20" i="7"/>
  <c r="U23" i="7"/>
  <c r="X26" i="7"/>
  <c r="R29" i="7"/>
  <c r="H12" i="4"/>
  <c r="F12" i="4"/>
  <c r="AC6" i="6" l="1"/>
  <c r="F27" i="6" s="1"/>
  <c r="AC7" i="6"/>
  <c r="F28" i="6" s="1"/>
  <c r="AA6" i="6"/>
  <c r="H27" i="6" s="1"/>
  <c r="AA7" i="6"/>
  <c r="H28" i="6" s="1"/>
  <c r="AF6" i="6"/>
  <c r="F30" i="6" s="1"/>
  <c r="AF7" i="6"/>
  <c r="F31" i="6" s="1"/>
  <c r="AD6" i="6"/>
  <c r="H30" i="6" s="1"/>
  <c r="AD7" i="6"/>
  <c r="H31" i="6" s="1"/>
  <c r="F29" i="6" l="1"/>
  <c r="F26" i="6"/>
  <c r="AC15" i="6"/>
  <c r="O27" i="6" s="1"/>
  <c r="AC16" i="6"/>
  <c r="O28" i="6" s="1"/>
  <c r="Q6" i="6"/>
  <c r="F15" i="6" s="1"/>
  <c r="Q7" i="6"/>
  <c r="F16" i="6" s="1"/>
  <c r="F14" i="6" s="1"/>
  <c r="O6" i="6"/>
  <c r="H15" i="6" s="1"/>
  <c r="O7" i="6"/>
  <c r="H16" i="6" s="1"/>
  <c r="AC21" i="6"/>
  <c r="U27" i="6" s="1"/>
  <c r="AC22" i="6"/>
  <c r="U28" i="6" s="1"/>
  <c r="U26" i="6" s="1"/>
  <c r="AA21" i="6"/>
  <c r="W27" i="6" s="1"/>
  <c r="AA22" i="6"/>
  <c r="W28" i="6" s="1"/>
  <c r="N6" i="6"/>
  <c r="F12" i="6" s="1"/>
  <c r="N7" i="6"/>
  <c r="F13" i="6" s="1"/>
  <c r="F11" i="6" s="1"/>
  <c r="L6" i="6"/>
  <c r="H12" i="6" s="1"/>
  <c r="L7" i="6"/>
  <c r="H13" i="6" s="1"/>
  <c r="W15" i="6"/>
  <c r="O21" i="6" s="1"/>
  <c r="W16" i="6"/>
  <c r="O22" i="6" s="1"/>
  <c r="O20" i="6" s="1"/>
  <c r="U15" i="6"/>
  <c r="Q21" i="6" s="1"/>
  <c r="U16" i="6"/>
  <c r="Q22" i="6" s="1"/>
  <c r="Z9" i="6"/>
  <c r="I24" i="6" s="1"/>
  <c r="Z10" i="6"/>
  <c r="I25" i="6" s="1"/>
  <c r="I23" i="6" s="1"/>
  <c r="X9" i="6"/>
  <c r="K24" i="6" s="1"/>
  <c r="X10" i="6"/>
  <c r="K25" i="6" s="1"/>
  <c r="AF3" i="6"/>
  <c r="C30" i="6" s="1"/>
  <c r="AF4" i="6"/>
  <c r="C31" i="6" s="1"/>
  <c r="AD3" i="6"/>
  <c r="E30" i="6" s="1"/>
  <c r="AD4" i="6"/>
  <c r="E31" i="6" s="1"/>
  <c r="Z18" i="6"/>
  <c r="R24" i="6" s="1"/>
  <c r="Z19" i="6"/>
  <c r="R25" i="6" s="1"/>
  <c r="R23" i="6" s="1"/>
  <c r="X18" i="6"/>
  <c r="T24" i="6" s="1"/>
  <c r="X19" i="6"/>
  <c r="T25" i="6" s="1"/>
  <c r="AF9" i="6"/>
  <c r="I30" i="6" s="1"/>
  <c r="AF10" i="6"/>
  <c r="I31" i="6" s="1"/>
  <c r="I29" i="6" s="1"/>
  <c r="AD9" i="6"/>
  <c r="K30" i="6" s="1"/>
  <c r="AD10" i="6"/>
  <c r="K31" i="6" s="1"/>
  <c r="T3" i="6"/>
  <c r="C18" i="6" s="1"/>
  <c r="T4" i="6"/>
  <c r="C19" i="6" s="1"/>
  <c r="R3" i="6"/>
  <c r="E18" i="6" s="1"/>
  <c r="R4" i="6"/>
  <c r="E19" i="6" s="1"/>
  <c r="T12" i="6"/>
  <c r="L18" i="6" s="1"/>
  <c r="T13" i="6"/>
  <c r="L19" i="6" s="1"/>
  <c r="L17" i="6" s="1"/>
  <c r="R12" i="6"/>
  <c r="N18" i="6" s="1"/>
  <c r="R13" i="6"/>
  <c r="N19" i="6" s="1"/>
  <c r="Z15" i="6"/>
  <c r="O24" i="6" s="1"/>
  <c r="Z16" i="6"/>
  <c r="O25" i="6" s="1"/>
  <c r="O23" i="6" s="1"/>
  <c r="X15" i="6"/>
  <c r="Q24" i="6" s="1"/>
  <c r="X16" i="6"/>
  <c r="Q25" i="6" s="1"/>
  <c r="T9" i="6"/>
  <c r="I18" i="6" s="1"/>
  <c r="T10" i="6"/>
  <c r="I19" i="6" s="1"/>
  <c r="I17" i="6" s="1"/>
  <c r="R9" i="6"/>
  <c r="K18" i="6" s="1"/>
  <c r="R10" i="6"/>
  <c r="K19" i="6" s="1"/>
  <c r="Z12" i="6"/>
  <c r="L24" i="6" s="1"/>
  <c r="Z13" i="6"/>
  <c r="L25" i="6" s="1"/>
  <c r="L23" i="6" s="1"/>
  <c r="X12" i="6"/>
  <c r="N24" i="6" s="1"/>
  <c r="X13" i="6"/>
  <c r="N25" i="6" s="1"/>
  <c r="Q9" i="6"/>
  <c r="I15" i="6" s="1"/>
  <c r="Q10" i="6"/>
  <c r="I16" i="6" s="1"/>
  <c r="I14" i="6" s="1"/>
  <c r="O9" i="6"/>
  <c r="K15" i="6" s="1"/>
  <c r="O10" i="6"/>
  <c r="K16" i="6" s="1"/>
  <c r="AF21" i="6" l="1"/>
  <c r="U30" i="6" s="1"/>
  <c r="AF22" i="6"/>
  <c r="U31" i="6" s="1"/>
  <c r="U29" i="6" s="1"/>
  <c r="AD21" i="6"/>
  <c r="W30" i="6" s="1"/>
  <c r="AD22" i="6"/>
  <c r="W31" i="6" s="1"/>
  <c r="AF12" i="6"/>
  <c r="L30" i="6" s="1"/>
  <c r="AF13" i="6"/>
  <c r="L31" i="6" s="1"/>
  <c r="L29" i="6" s="1"/>
  <c r="AD12" i="6"/>
  <c r="N30" i="6" s="1"/>
  <c r="AD13" i="6"/>
  <c r="N31" i="6" s="1"/>
  <c r="T15" i="6"/>
  <c r="O18" i="6" s="1"/>
  <c r="T16" i="6"/>
  <c r="O19" i="6" s="1"/>
  <c r="O17" i="6" s="1"/>
  <c r="R15" i="6"/>
  <c r="Q18" i="6" s="1"/>
  <c r="R16" i="6"/>
  <c r="Q19" i="6" s="1"/>
  <c r="AC12" i="6"/>
  <c r="L27" i="6" s="1"/>
  <c r="AC13" i="6"/>
  <c r="L28" i="6" s="1"/>
  <c r="L26" i="6" s="1"/>
  <c r="AA12" i="6"/>
  <c r="N27" i="6" s="1"/>
  <c r="AA13" i="6"/>
  <c r="N28" i="6" s="1"/>
  <c r="AF15" i="6"/>
  <c r="O30" i="6" s="1"/>
  <c r="AF16" i="6"/>
  <c r="O31" i="6" s="1"/>
  <c r="O29" i="6" s="1"/>
  <c r="AD15" i="6"/>
  <c r="Q30" i="6" s="1"/>
  <c r="AD16" i="6"/>
  <c r="Q31" i="6" s="1"/>
  <c r="AC18" i="6"/>
  <c r="R27" i="6" s="1"/>
  <c r="AC19" i="6"/>
  <c r="R28" i="6" s="1"/>
  <c r="R26" i="6" s="1"/>
  <c r="AA18" i="6"/>
  <c r="T27" i="6" s="1"/>
  <c r="AA19" i="6"/>
  <c r="T28" i="6" s="1"/>
  <c r="K3" i="6"/>
  <c r="C9" i="6" s="1"/>
  <c r="K4" i="6"/>
  <c r="C10" i="6" s="1"/>
  <c r="I3" i="6"/>
  <c r="E9" i="6" s="1"/>
  <c r="I4" i="6"/>
  <c r="E10" i="6" s="1"/>
  <c r="W6" i="6"/>
  <c r="F21" i="6" s="1"/>
  <c r="W7" i="6"/>
  <c r="F22" i="6" s="1"/>
  <c r="U6" i="6"/>
  <c r="H21" i="6" s="1"/>
  <c r="U7" i="6"/>
  <c r="H22" i="6" s="1"/>
  <c r="Z3" i="6"/>
  <c r="C24" i="6" s="1"/>
  <c r="Z4" i="6"/>
  <c r="C25" i="6" s="1"/>
  <c r="X3" i="6"/>
  <c r="E24" i="6" s="1"/>
  <c r="X4" i="6"/>
  <c r="E25" i="6" s="1"/>
  <c r="W9" i="6"/>
  <c r="I21" i="6" s="1"/>
  <c r="W10" i="6"/>
  <c r="I22" i="6" s="1"/>
  <c r="I20" i="6" s="1"/>
  <c r="U9" i="6"/>
  <c r="K21" i="6" s="1"/>
  <c r="U10" i="6"/>
  <c r="K22" i="6" s="1"/>
  <c r="Z6" i="6"/>
  <c r="F24" i="6" s="1"/>
  <c r="Z7" i="6"/>
  <c r="F25" i="6" s="1"/>
  <c r="F23" i="6" s="1"/>
  <c r="X6" i="6"/>
  <c r="H24" i="6" s="1"/>
  <c r="X7" i="6"/>
  <c r="H25" i="6" s="1"/>
  <c r="AF27" i="6"/>
  <c r="AA30" i="6" s="1"/>
  <c r="AF28" i="6"/>
  <c r="AA31" i="6" s="1"/>
  <c r="AA29" i="6" s="1"/>
  <c r="AD27" i="6"/>
  <c r="AC30" i="6" s="1"/>
  <c r="AD28" i="6"/>
  <c r="AC31" i="6" s="1"/>
  <c r="Z21" i="6"/>
  <c r="U24" i="6" s="1"/>
  <c r="Z22" i="6"/>
  <c r="U25" i="6" s="1"/>
  <c r="U23" i="6" s="1"/>
  <c r="X21" i="6"/>
  <c r="W24" i="6" s="1"/>
  <c r="X22" i="6"/>
  <c r="W25" i="6" s="1"/>
  <c r="AF18" i="6"/>
  <c r="R30" i="6" s="1"/>
  <c r="AF19" i="6"/>
  <c r="R31" i="6" s="1"/>
  <c r="R29" i="6" s="1"/>
  <c r="AD18" i="6"/>
  <c r="T30" i="6" s="1"/>
  <c r="AD19" i="6"/>
  <c r="T31" i="6" s="1"/>
  <c r="AC24" i="6"/>
  <c r="X27" i="6" s="1"/>
  <c r="AC25" i="6"/>
  <c r="X28" i="6" s="1"/>
  <c r="X26" i="6" s="1"/>
  <c r="AA24" i="6"/>
  <c r="Z27" i="6" s="1"/>
  <c r="AA25" i="6"/>
  <c r="Z28" i="6" s="1"/>
  <c r="W18" i="6"/>
  <c r="R21" i="6" s="1"/>
  <c r="W19" i="6"/>
  <c r="R22" i="6" s="1"/>
  <c r="R20" i="6" s="1"/>
  <c r="U18" i="6"/>
  <c r="T21" i="6" s="1"/>
  <c r="U19" i="6"/>
  <c r="T22" i="6" s="1"/>
  <c r="Q12" i="6"/>
  <c r="L15" i="6" s="1"/>
  <c r="Q13" i="6"/>
  <c r="L16" i="6" s="1"/>
  <c r="L14" i="6" s="1"/>
  <c r="O12" i="6"/>
  <c r="N15" i="6" s="1"/>
  <c r="O13" i="6"/>
  <c r="N16" i="6" s="1"/>
  <c r="K6" i="6"/>
  <c r="F9" i="6" s="1"/>
  <c r="K7" i="6"/>
  <c r="F10" i="6" s="1"/>
  <c r="F8" i="6" s="1"/>
  <c r="I6" i="6"/>
  <c r="H9" i="6" s="1"/>
  <c r="I7" i="6"/>
  <c r="H10" i="6" s="1"/>
  <c r="Q3" i="6"/>
  <c r="C15" i="6" s="1"/>
  <c r="Q4" i="6"/>
  <c r="C16" i="6" s="1"/>
  <c r="O3" i="6"/>
  <c r="E15" i="6" s="1"/>
  <c r="O4" i="6"/>
  <c r="E16" i="6" s="1"/>
  <c r="N9" i="6"/>
  <c r="I12" i="6" s="1"/>
  <c r="N10" i="6"/>
  <c r="I13" i="6" s="1"/>
  <c r="I11" i="6" s="1"/>
  <c r="L9" i="6"/>
  <c r="K12" i="6" s="1"/>
  <c r="L10" i="6"/>
  <c r="K13" i="6" s="1"/>
  <c r="H3" i="6"/>
  <c r="C6" i="6" s="1"/>
  <c r="H4" i="6"/>
  <c r="C7" i="6" s="1"/>
  <c r="F3" i="6"/>
  <c r="E6" i="6" s="1"/>
  <c r="F4" i="6"/>
  <c r="E7" i="6" s="1"/>
  <c r="W3" i="6"/>
  <c r="W4" i="6"/>
  <c r="C22" i="6" s="1"/>
  <c r="U3" i="6"/>
  <c r="E21" i="6" s="1"/>
  <c r="U4" i="6"/>
  <c r="E22" i="6" s="1"/>
  <c r="N3" i="6"/>
  <c r="N4" i="6"/>
  <c r="C13" i="6" s="1"/>
  <c r="L3" i="6"/>
  <c r="E12" i="6" s="1"/>
  <c r="L4" i="6"/>
  <c r="E13" i="6" s="1"/>
  <c r="T6" i="6"/>
  <c r="F18" i="6" s="1"/>
  <c r="T7" i="6"/>
  <c r="F19" i="6" s="1"/>
  <c r="R6" i="6"/>
  <c r="H18" i="6" s="1"/>
  <c r="R7" i="6"/>
  <c r="H19" i="6" s="1"/>
  <c r="W12" i="6"/>
  <c r="L21" i="6" s="1"/>
  <c r="W13" i="6"/>
  <c r="L22" i="6" s="1"/>
  <c r="U12" i="6"/>
  <c r="N21" i="6" s="1"/>
  <c r="U13" i="6"/>
  <c r="N22" i="6" s="1"/>
  <c r="AC9" i="6"/>
  <c r="I27" i="6" s="1"/>
  <c r="AC10" i="6"/>
  <c r="I28" i="6" s="1"/>
  <c r="AA9" i="6"/>
  <c r="K27" i="6" s="1"/>
  <c r="AA10" i="6"/>
  <c r="K28" i="6" s="1"/>
  <c r="AF24" i="6"/>
  <c r="X30" i="6" s="1"/>
  <c r="AF25" i="6"/>
  <c r="X31" i="6" s="1"/>
  <c r="X29" i="6" s="1"/>
  <c r="AD24" i="6"/>
  <c r="Z30" i="6" s="1"/>
  <c r="AD25" i="6"/>
  <c r="Z31" i="6" s="1"/>
  <c r="AA15" i="6"/>
  <c r="Q27" i="6" s="1"/>
  <c r="AA16" i="6"/>
  <c r="Q28" i="6" s="1"/>
  <c r="O26" i="6" s="1"/>
  <c r="I26" i="6" l="1"/>
  <c r="F17" i="6"/>
  <c r="L20" i="6"/>
  <c r="F20" i="6"/>
  <c r="A26" i="7"/>
  <c r="A23" i="7"/>
  <c r="A20" i="7"/>
  <c r="A17" i="7"/>
  <c r="A14" i="7"/>
  <c r="AM29" i="9" l="1"/>
  <c r="AL29" i="9"/>
  <c r="AK29" i="9"/>
  <c r="C29" i="9"/>
  <c r="AG29" i="9" s="1"/>
  <c r="A29" i="9"/>
  <c r="AM26" i="9"/>
  <c r="AL26" i="9"/>
  <c r="AD26" i="9"/>
  <c r="AK26" i="9" s="1"/>
  <c r="C26" i="9"/>
  <c r="A26" i="9"/>
  <c r="AM23" i="9"/>
  <c r="AL23" i="9"/>
  <c r="AD23" i="9"/>
  <c r="AA23" i="9"/>
  <c r="AK23" i="9" s="1"/>
  <c r="AJ23" i="9"/>
  <c r="A23" i="9"/>
  <c r="AM20" i="9"/>
  <c r="AL20" i="9"/>
  <c r="AD20" i="9"/>
  <c r="AA20" i="9"/>
  <c r="AG20" i="9" s="1"/>
  <c r="X20" i="9"/>
  <c r="AM17" i="9"/>
  <c r="AL17" i="9"/>
  <c r="AD17" i="9"/>
  <c r="AA17" i="9"/>
  <c r="X17" i="9"/>
  <c r="U17" i="9"/>
  <c r="AM14" i="9"/>
  <c r="AL14" i="9"/>
  <c r="AD14" i="9"/>
  <c r="AA14" i="9"/>
  <c r="X14" i="9"/>
  <c r="U14" i="9"/>
  <c r="R14" i="9"/>
  <c r="C14" i="9"/>
  <c r="AM11" i="9"/>
  <c r="AL11" i="9"/>
  <c r="AD11" i="9"/>
  <c r="AA11" i="9"/>
  <c r="X11" i="9"/>
  <c r="U11" i="9"/>
  <c r="R11" i="9"/>
  <c r="O11" i="9"/>
  <c r="A11" i="9"/>
  <c r="AM8" i="9"/>
  <c r="AL8" i="9"/>
  <c r="AD8" i="9"/>
  <c r="AA8" i="9"/>
  <c r="X8" i="9"/>
  <c r="U8" i="9"/>
  <c r="R8" i="9"/>
  <c r="O8" i="9"/>
  <c r="L8" i="9"/>
  <c r="C8" i="9"/>
  <c r="A8" i="9"/>
  <c r="AM5" i="9"/>
  <c r="AL5" i="9"/>
  <c r="AD5" i="9"/>
  <c r="AA5" i="9"/>
  <c r="X5" i="9"/>
  <c r="U5" i="9"/>
  <c r="R5" i="9"/>
  <c r="O5" i="9"/>
  <c r="L5" i="9"/>
  <c r="I5" i="9"/>
  <c r="C5" i="9"/>
  <c r="A5" i="9"/>
  <c r="AM2" i="9"/>
  <c r="AL2" i="9"/>
  <c r="AD2" i="9"/>
  <c r="AA2" i="9"/>
  <c r="X2" i="9"/>
  <c r="U2" i="9"/>
  <c r="R2" i="9"/>
  <c r="O2" i="9"/>
  <c r="L2" i="9"/>
  <c r="I2" i="9"/>
  <c r="F2" i="9"/>
  <c r="A2" i="9"/>
  <c r="AM29" i="8"/>
  <c r="AL29" i="8"/>
  <c r="AK29" i="8"/>
  <c r="C29" i="8"/>
  <c r="AG29" i="8" s="1"/>
  <c r="AM26" i="8"/>
  <c r="AL26" i="8"/>
  <c r="AD26" i="8"/>
  <c r="AK26" i="8" s="1"/>
  <c r="C26" i="8"/>
  <c r="AM23" i="8"/>
  <c r="AL23" i="8"/>
  <c r="AD23" i="8"/>
  <c r="AA23" i="8"/>
  <c r="C23" i="8"/>
  <c r="AM20" i="8"/>
  <c r="AL20" i="8"/>
  <c r="AD20" i="8"/>
  <c r="AA20" i="8"/>
  <c r="X20" i="8"/>
  <c r="C20" i="8"/>
  <c r="AM17" i="8"/>
  <c r="AL17" i="8"/>
  <c r="AD17" i="8"/>
  <c r="AA17" i="8"/>
  <c r="X17" i="8"/>
  <c r="U17" i="8"/>
  <c r="C17" i="8"/>
  <c r="AM14" i="8"/>
  <c r="AL14" i="8"/>
  <c r="AD14" i="8"/>
  <c r="AA14" i="8"/>
  <c r="X14" i="8"/>
  <c r="U14" i="8"/>
  <c r="R14" i="8"/>
  <c r="AM11" i="8"/>
  <c r="AL11" i="8"/>
  <c r="AD11" i="8"/>
  <c r="AA11" i="8"/>
  <c r="X11" i="8"/>
  <c r="U11" i="8"/>
  <c r="R11" i="8"/>
  <c r="O11" i="8"/>
  <c r="A11" i="8"/>
  <c r="AM8" i="8"/>
  <c r="AL8" i="8"/>
  <c r="AD8" i="8"/>
  <c r="AA8" i="8"/>
  <c r="X8" i="8"/>
  <c r="U8" i="8"/>
  <c r="R8" i="8"/>
  <c r="O8" i="8"/>
  <c r="L8" i="8"/>
  <c r="C8" i="8"/>
  <c r="A8" i="8"/>
  <c r="AM5" i="8"/>
  <c r="AL5" i="8"/>
  <c r="AD5" i="8"/>
  <c r="AA5" i="8"/>
  <c r="X5" i="8"/>
  <c r="U5" i="8"/>
  <c r="R5" i="8"/>
  <c r="O5" i="8"/>
  <c r="L5" i="8"/>
  <c r="I5" i="8"/>
  <c r="C5" i="8"/>
  <c r="A5" i="8"/>
  <c r="AM2" i="8"/>
  <c r="AL2" i="8"/>
  <c r="AD2" i="8"/>
  <c r="AA2" i="8"/>
  <c r="X2" i="8"/>
  <c r="U2" i="8"/>
  <c r="R2" i="8"/>
  <c r="O2" i="8"/>
  <c r="L2" i="8"/>
  <c r="I2" i="8"/>
  <c r="F2" i="8"/>
  <c r="A2" i="8"/>
  <c r="AM29" i="7"/>
  <c r="C29" i="7"/>
  <c r="A29" i="7"/>
  <c r="AM26" i="7"/>
  <c r="AL26" i="7"/>
  <c r="AD26" i="7"/>
  <c r="AK26" i="7" s="1"/>
  <c r="C26" i="7"/>
  <c r="AL23" i="7"/>
  <c r="AA23" i="7"/>
  <c r="C23" i="7"/>
  <c r="AM20" i="7"/>
  <c r="AL20" i="7"/>
  <c r="AD20" i="7"/>
  <c r="AA20" i="7"/>
  <c r="X20" i="7"/>
  <c r="AM17" i="7"/>
  <c r="AL17" i="7"/>
  <c r="AD17" i="7"/>
  <c r="AA17" i="7"/>
  <c r="X17" i="7"/>
  <c r="U17" i="7"/>
  <c r="C17" i="7"/>
  <c r="AM14" i="7"/>
  <c r="AL14" i="7"/>
  <c r="AD14" i="7"/>
  <c r="AA14" i="7"/>
  <c r="X14" i="7"/>
  <c r="U14" i="7"/>
  <c r="R14" i="7"/>
  <c r="C14" i="7"/>
  <c r="AM11" i="7"/>
  <c r="AL11" i="7"/>
  <c r="AD11" i="7"/>
  <c r="AA11" i="7"/>
  <c r="X11" i="7"/>
  <c r="U11" i="7"/>
  <c r="R11" i="7"/>
  <c r="O11" i="7"/>
  <c r="C11" i="7"/>
  <c r="A11" i="7"/>
  <c r="AM8" i="7"/>
  <c r="AL8" i="7"/>
  <c r="AD8" i="7"/>
  <c r="AA8" i="7"/>
  <c r="X8" i="7"/>
  <c r="U8" i="7"/>
  <c r="R8" i="7"/>
  <c r="O8" i="7"/>
  <c r="L8" i="7"/>
  <c r="C8" i="7"/>
  <c r="A8" i="7"/>
  <c r="AM5" i="7"/>
  <c r="AL5" i="7"/>
  <c r="AD5" i="7"/>
  <c r="AA5" i="7"/>
  <c r="X5" i="7"/>
  <c r="U5" i="7"/>
  <c r="R5" i="7"/>
  <c r="O5" i="7"/>
  <c r="L5" i="7"/>
  <c r="I5" i="7"/>
  <c r="C5" i="7"/>
  <c r="A5" i="7"/>
  <c r="AM2" i="7"/>
  <c r="AL2" i="7"/>
  <c r="AD2" i="7"/>
  <c r="AA2" i="7"/>
  <c r="X2" i="7"/>
  <c r="U2" i="7"/>
  <c r="R2" i="7"/>
  <c r="O2" i="7"/>
  <c r="L2" i="7"/>
  <c r="I2" i="7"/>
  <c r="F2" i="7"/>
  <c r="A2" i="7"/>
  <c r="AJ26" i="7" l="1"/>
  <c r="AH14" i="9"/>
  <c r="AG8" i="7"/>
  <c r="AP14" i="8"/>
  <c r="AJ11" i="8"/>
  <c r="AI29" i="8"/>
  <c r="AG5" i="8"/>
  <c r="AP8" i="8"/>
  <c r="AH2" i="8"/>
  <c r="AJ14" i="8"/>
  <c r="AJ17" i="8"/>
  <c r="AJ29" i="8"/>
  <c r="AK20" i="8"/>
  <c r="AP11" i="8"/>
  <c r="AP26" i="8"/>
  <c r="AJ26" i="8"/>
  <c r="AP20" i="8"/>
  <c r="AP17" i="8"/>
  <c r="AP23" i="8"/>
  <c r="AH23" i="8"/>
  <c r="AP2" i="8"/>
  <c r="AK5" i="8"/>
  <c r="AI8" i="8"/>
  <c r="AH11" i="8"/>
  <c r="AI17" i="8"/>
  <c r="AK2" i="8"/>
  <c r="AJ5" i="8"/>
  <c r="AP5" i="8"/>
  <c r="AG11" i="8"/>
  <c r="AK23" i="8"/>
  <c r="AH26" i="8"/>
  <c r="AP29" i="8"/>
  <c r="AJ2" i="8"/>
  <c r="AI5" i="8"/>
  <c r="AK8" i="8"/>
  <c r="AI14" i="8"/>
  <c r="AG17" i="8"/>
  <c r="AH14" i="8"/>
  <c r="AG20" i="8"/>
  <c r="AI20" i="8"/>
  <c r="AJ23" i="8"/>
  <c r="AP26" i="9"/>
  <c r="AP29" i="9"/>
  <c r="AJ11" i="9"/>
  <c r="AP14" i="9"/>
  <c r="AP23" i="9"/>
  <c r="AP17" i="9"/>
  <c r="AP11" i="9"/>
  <c r="AP8" i="9"/>
  <c r="AI20" i="9"/>
  <c r="AK2" i="9"/>
  <c r="AJ5" i="9"/>
  <c r="AP5" i="9"/>
  <c r="AK11" i="9"/>
  <c r="AJ14" i="9"/>
  <c r="AH26" i="9"/>
  <c r="AH2" i="9"/>
  <c r="AH5" i="9"/>
  <c r="AJ17" i="9"/>
  <c r="AK20" i="9"/>
  <c r="AP20" i="9"/>
  <c r="AI29" i="9"/>
  <c r="AI2" i="9"/>
  <c r="AP2" i="9"/>
  <c r="AK5" i="9"/>
  <c r="AI5" i="9"/>
  <c r="AG8" i="9"/>
  <c r="AK8" i="9"/>
  <c r="AH11" i="9"/>
  <c r="AI14" i="9"/>
  <c r="AI17" i="9"/>
  <c r="AG17" i="9"/>
  <c r="AH23" i="9"/>
  <c r="AJ26" i="9"/>
  <c r="AJ29" i="9"/>
  <c r="AI11" i="7"/>
  <c r="AI2" i="7"/>
  <c r="AK5" i="7"/>
  <c r="AP11" i="7"/>
  <c r="AP20" i="7"/>
  <c r="AP14" i="7"/>
  <c r="AP26" i="7"/>
  <c r="AJ20" i="7"/>
  <c r="AH17" i="7"/>
  <c r="AP5" i="7"/>
  <c r="AP8" i="7"/>
  <c r="AI8" i="7"/>
  <c r="AK11" i="7"/>
  <c r="AK2" i="7"/>
  <c r="AG5" i="7"/>
  <c r="AH11" i="7"/>
  <c r="AK14" i="7"/>
  <c r="AK17" i="7"/>
  <c r="AP17" i="7"/>
  <c r="AJ5" i="7"/>
  <c r="AP2" i="7"/>
  <c r="AH14" i="7"/>
  <c r="AG20" i="7"/>
  <c r="AJ2" i="7"/>
  <c r="AI17" i="7"/>
  <c r="AK20" i="7"/>
  <c r="AK17" i="9"/>
  <c r="AH8" i="9"/>
  <c r="AG11" i="9"/>
  <c r="AG14" i="9"/>
  <c r="AH17" i="9"/>
  <c r="AJ20" i="9"/>
  <c r="AI26" i="9"/>
  <c r="AJ2" i="9"/>
  <c r="AG5" i="9"/>
  <c r="AI8" i="9"/>
  <c r="AG2" i="9"/>
  <c r="AJ8" i="9"/>
  <c r="AI11" i="9"/>
  <c r="AH20" i="9"/>
  <c r="AG23" i="9"/>
  <c r="AG26" i="9"/>
  <c r="AH29" i="9"/>
  <c r="AK14" i="9"/>
  <c r="AI23" i="9"/>
  <c r="AG8" i="8"/>
  <c r="AI2" i="8"/>
  <c r="AH8" i="8"/>
  <c r="AK11" i="8"/>
  <c r="AK14" i="8"/>
  <c r="AJ20" i="8"/>
  <c r="AI26" i="8"/>
  <c r="AG2" i="8"/>
  <c r="AH5" i="8"/>
  <c r="AJ8" i="8"/>
  <c r="AI11" i="8"/>
  <c r="AH20" i="8"/>
  <c r="AG23" i="8"/>
  <c r="AG26" i="8"/>
  <c r="AH29" i="8"/>
  <c r="AK17" i="8"/>
  <c r="AG14" i="8"/>
  <c r="AH17" i="8"/>
  <c r="AI23" i="8"/>
  <c r="AG2" i="7"/>
  <c r="AH5" i="7"/>
  <c r="AJ8" i="7"/>
  <c r="AI14" i="7"/>
  <c r="AJ17" i="7"/>
  <c r="AH20" i="7"/>
  <c r="AG26" i="7"/>
  <c r="AH2" i="7"/>
  <c r="AI5" i="7"/>
  <c r="AK8" i="7"/>
  <c r="AJ11" i="7"/>
  <c r="AJ14" i="7"/>
  <c r="AG17" i="7"/>
  <c r="AI20" i="7"/>
  <c r="AH26" i="7"/>
  <c r="AH8" i="7"/>
  <c r="AG11" i="7"/>
  <c r="AG14" i="7"/>
  <c r="AI26" i="7"/>
  <c r="AM29" i="6"/>
  <c r="AL29" i="6"/>
  <c r="AK29" i="6"/>
  <c r="C29" i="6"/>
  <c r="AJ29" i="6" s="1"/>
  <c r="A29" i="6"/>
  <c r="AM26" i="6"/>
  <c r="AL26" i="6"/>
  <c r="AD26" i="6"/>
  <c r="AH26" i="6" s="1"/>
  <c r="AI26" i="6"/>
  <c r="A26" i="6"/>
  <c r="AM23" i="6"/>
  <c r="AL23" i="6"/>
  <c r="AD23" i="6"/>
  <c r="AA23" i="6"/>
  <c r="C23" i="6"/>
  <c r="A23" i="6"/>
  <c r="AM20" i="6"/>
  <c r="AL20" i="6"/>
  <c r="AD20" i="6"/>
  <c r="AA20" i="6"/>
  <c r="X20" i="6"/>
  <c r="C20" i="6"/>
  <c r="A20" i="6"/>
  <c r="AM17" i="6"/>
  <c r="AL17" i="6"/>
  <c r="AD17" i="6"/>
  <c r="AA17" i="6"/>
  <c r="X17" i="6"/>
  <c r="U17" i="6"/>
  <c r="C17" i="6"/>
  <c r="A17" i="6"/>
  <c r="AM14" i="6"/>
  <c r="AL14" i="6"/>
  <c r="AD14" i="6"/>
  <c r="AA14" i="6"/>
  <c r="X14" i="6"/>
  <c r="U14" i="6"/>
  <c r="R14" i="6"/>
  <c r="C14" i="6"/>
  <c r="A14" i="6"/>
  <c r="AM11" i="6"/>
  <c r="AL11" i="6"/>
  <c r="AD11" i="6"/>
  <c r="AA11" i="6"/>
  <c r="X11" i="6"/>
  <c r="U11" i="6"/>
  <c r="R11" i="6"/>
  <c r="O11" i="6"/>
  <c r="C11" i="6"/>
  <c r="A11" i="6"/>
  <c r="AM8" i="6"/>
  <c r="AL8" i="6"/>
  <c r="AD8" i="6"/>
  <c r="AA8" i="6"/>
  <c r="X8" i="6"/>
  <c r="U8" i="6"/>
  <c r="R8" i="6"/>
  <c r="O8" i="6"/>
  <c r="L8" i="6"/>
  <c r="C8" i="6"/>
  <c r="A8" i="6"/>
  <c r="AM5" i="6"/>
  <c r="AL5" i="6"/>
  <c r="AD5" i="6"/>
  <c r="AA5" i="6"/>
  <c r="X5" i="6"/>
  <c r="U5" i="6"/>
  <c r="R5" i="6"/>
  <c r="O5" i="6"/>
  <c r="L5" i="6"/>
  <c r="I5" i="6"/>
  <c r="C5" i="6"/>
  <c r="A5" i="6"/>
  <c r="AM2" i="6"/>
  <c r="AL2" i="6"/>
  <c r="AD2" i="6"/>
  <c r="AA2" i="6"/>
  <c r="X2" i="6"/>
  <c r="U2" i="6"/>
  <c r="R2" i="6"/>
  <c r="O2" i="6"/>
  <c r="L2" i="6"/>
  <c r="I2" i="6"/>
  <c r="F2" i="6"/>
  <c r="A2" i="6"/>
  <c r="AK23" i="6" l="1"/>
  <c r="AK20" i="6"/>
  <c r="AH17" i="6"/>
  <c r="AN29" i="9"/>
  <c r="AN29" i="8"/>
  <c r="AN20" i="9"/>
  <c r="AN20" i="8"/>
  <c r="AN17" i="8"/>
  <c r="AN11" i="8"/>
  <c r="AN5" i="8"/>
  <c r="AN14" i="8"/>
  <c r="AN26" i="8"/>
  <c r="AN23" i="8"/>
  <c r="AN8" i="8"/>
  <c r="AN5" i="9"/>
  <c r="AN17" i="9"/>
  <c r="AN11" i="9"/>
  <c r="AN2" i="9"/>
  <c r="AN8" i="9"/>
  <c r="AN14" i="9"/>
  <c r="AN8" i="7"/>
  <c r="AN17" i="7"/>
  <c r="AN11" i="7"/>
  <c r="AN20" i="7"/>
  <c r="AN5" i="7"/>
  <c r="AN14" i="7"/>
  <c r="AG29" i="6"/>
  <c r="AI29" i="6"/>
  <c r="AI5" i="6"/>
  <c r="AP23" i="6"/>
  <c r="AP29" i="6"/>
  <c r="AJ2" i="6"/>
  <c r="AP20" i="6"/>
  <c r="AK8" i="6"/>
  <c r="AJ20" i="6"/>
  <c r="AH14" i="6"/>
  <c r="AP14" i="6"/>
  <c r="AP5" i="6"/>
  <c r="AJ5" i="6"/>
  <c r="AP26" i="6"/>
  <c r="AK17" i="6"/>
  <c r="AP17" i="6"/>
  <c r="AI17" i="6"/>
  <c r="AI23" i="6"/>
  <c r="AJ23" i="6"/>
  <c r="AI2" i="6"/>
  <c r="AP2" i="6"/>
  <c r="AP11" i="6"/>
  <c r="AK11" i="6"/>
  <c r="AG11" i="6"/>
  <c r="AH8" i="6"/>
  <c r="AP8" i="6"/>
  <c r="AK14" i="6"/>
  <c r="AG14" i="6"/>
  <c r="AN26" i="9"/>
  <c r="AN23" i="9"/>
  <c r="AN2" i="8"/>
  <c r="AN26" i="7"/>
  <c r="AN2" i="7"/>
  <c r="AK5" i="6"/>
  <c r="AI8" i="6"/>
  <c r="AH11" i="6"/>
  <c r="AG20" i="6"/>
  <c r="AJ26" i="6"/>
  <c r="AG2" i="6"/>
  <c r="AK2" i="6"/>
  <c r="AH5" i="6"/>
  <c r="AJ8" i="6"/>
  <c r="AI11" i="6"/>
  <c r="AI14" i="6"/>
  <c r="AJ17" i="6"/>
  <c r="AH20" i="6"/>
  <c r="AG23" i="6"/>
  <c r="AG26" i="6"/>
  <c r="AN26" i="6" s="1"/>
  <c r="AK26" i="6"/>
  <c r="AH29" i="6"/>
  <c r="AG5" i="6"/>
  <c r="AH2" i="6"/>
  <c r="AG8" i="6"/>
  <c r="AJ11" i="6"/>
  <c r="AJ14" i="6"/>
  <c r="AG17" i="6"/>
  <c r="AI20" i="6"/>
  <c r="AH23" i="6"/>
  <c r="AF21" i="4"/>
  <c r="U30" i="4" s="1"/>
  <c r="AF22" i="4"/>
  <c r="U31" i="4" s="1"/>
  <c r="AD21" i="4"/>
  <c r="W30" i="4" s="1"/>
  <c r="AD22" i="4"/>
  <c r="W31" i="4" s="1"/>
  <c r="AC6" i="4"/>
  <c r="F27" i="4" s="1"/>
  <c r="AC7" i="4"/>
  <c r="F28" i="4" s="1"/>
  <c r="AA6" i="4"/>
  <c r="H27" i="4" s="1"/>
  <c r="AA7" i="4"/>
  <c r="H28" i="4" s="1"/>
  <c r="W3" i="4"/>
  <c r="C21" i="4" s="1"/>
  <c r="W4" i="4"/>
  <c r="C22" i="4" s="1"/>
  <c r="U3" i="4"/>
  <c r="E21" i="4" s="1"/>
  <c r="U4" i="4"/>
  <c r="E22" i="4" s="1"/>
  <c r="AF6" i="4"/>
  <c r="F30" i="4" s="1"/>
  <c r="AF7" i="4"/>
  <c r="F31" i="4" s="1"/>
  <c r="AD6" i="4"/>
  <c r="H30" i="4" s="1"/>
  <c r="AD7" i="4"/>
  <c r="H31" i="4" s="1"/>
  <c r="AC3" i="4"/>
  <c r="C27" i="4" s="1"/>
  <c r="AC4" i="4"/>
  <c r="C28" i="4" s="1"/>
  <c r="AA3" i="4"/>
  <c r="E27" i="4" s="1"/>
  <c r="AA4" i="4"/>
  <c r="E28" i="4" s="1"/>
  <c r="Z9" i="4"/>
  <c r="I24" i="4" s="1"/>
  <c r="Z10" i="4"/>
  <c r="I25" i="4" s="1"/>
  <c r="X9" i="4"/>
  <c r="K24" i="4" s="1"/>
  <c r="X10" i="4"/>
  <c r="K25" i="4" s="1"/>
  <c r="AF3" i="4"/>
  <c r="C30" i="4" s="1"/>
  <c r="AF4" i="4"/>
  <c r="C31" i="4" s="1"/>
  <c r="AD3" i="4"/>
  <c r="E30" i="4" s="1"/>
  <c r="AD4" i="4"/>
  <c r="E31" i="4" s="1"/>
  <c r="Z18" i="4"/>
  <c r="R24" i="4" s="1"/>
  <c r="Z19" i="4"/>
  <c r="R25" i="4" s="1"/>
  <c r="X18" i="4"/>
  <c r="T24" i="4" s="1"/>
  <c r="X19" i="4"/>
  <c r="T25" i="4" s="1"/>
  <c r="AF9" i="4"/>
  <c r="I30" i="4" s="1"/>
  <c r="AF10" i="4"/>
  <c r="I31" i="4" s="1"/>
  <c r="AD9" i="4"/>
  <c r="K30" i="4" s="1"/>
  <c r="AD10" i="4"/>
  <c r="K31" i="4" s="1"/>
  <c r="T3" i="4"/>
  <c r="C18" i="4" s="1"/>
  <c r="T4" i="4"/>
  <c r="C19" i="4" s="1"/>
  <c r="R3" i="4"/>
  <c r="E18" i="4" s="1"/>
  <c r="R4" i="4"/>
  <c r="E19" i="4" s="1"/>
  <c r="AF24" i="4"/>
  <c r="X30" i="4" s="1"/>
  <c r="AF25" i="4"/>
  <c r="X31" i="4" s="1"/>
  <c r="AD24" i="4"/>
  <c r="Z30" i="4" s="1"/>
  <c r="AD25" i="4"/>
  <c r="Z31" i="4" s="1"/>
  <c r="T12" i="4"/>
  <c r="L18" i="4" s="1"/>
  <c r="T13" i="4"/>
  <c r="L19" i="4" s="1"/>
  <c r="R12" i="4"/>
  <c r="N18" i="4" s="1"/>
  <c r="R13" i="4"/>
  <c r="N19" i="4" s="1"/>
  <c r="Z15" i="4"/>
  <c r="O24" i="4" s="1"/>
  <c r="Z16" i="4"/>
  <c r="O25" i="4" s="1"/>
  <c r="X15" i="4"/>
  <c r="Q24" i="4" s="1"/>
  <c r="X16" i="4"/>
  <c r="Q25" i="4" s="1"/>
  <c r="T9" i="4"/>
  <c r="I18" i="4" s="1"/>
  <c r="T10" i="4"/>
  <c r="I19" i="4" s="1"/>
  <c r="R9" i="4"/>
  <c r="K18" i="4" s="1"/>
  <c r="R10" i="4"/>
  <c r="K19" i="4" s="1"/>
  <c r="Z12" i="4"/>
  <c r="L24" i="4" s="1"/>
  <c r="Z13" i="4"/>
  <c r="L25" i="4" s="1"/>
  <c r="X12" i="4"/>
  <c r="N24" i="4" s="1"/>
  <c r="N25" i="4"/>
  <c r="Q9" i="4"/>
  <c r="I15" i="4" s="1"/>
  <c r="Q10" i="4"/>
  <c r="I16" i="4" s="1"/>
  <c r="O9" i="4"/>
  <c r="K15" i="4" s="1"/>
  <c r="O10" i="4"/>
  <c r="K16" i="4" s="1"/>
  <c r="Q6" i="4"/>
  <c r="F15" i="4" s="1"/>
  <c r="Q7" i="4"/>
  <c r="F16" i="4" s="1"/>
  <c r="O6" i="4"/>
  <c r="H15" i="4" s="1"/>
  <c r="O7" i="4"/>
  <c r="H16" i="4" s="1"/>
  <c r="F13" i="4"/>
  <c r="H13" i="4"/>
  <c r="W15" i="4"/>
  <c r="O21" i="4" s="1"/>
  <c r="W16" i="4"/>
  <c r="O22" i="4" s="1"/>
  <c r="O20" i="4" s="1"/>
  <c r="U15" i="4"/>
  <c r="Q21" i="4" s="1"/>
  <c r="U16" i="4"/>
  <c r="Q22" i="4" s="1"/>
  <c r="AF12" i="4"/>
  <c r="L30" i="4" s="1"/>
  <c r="AF13" i="4"/>
  <c r="L31" i="4" s="1"/>
  <c r="AD12" i="4"/>
  <c r="N30" i="4" s="1"/>
  <c r="AD13" i="4"/>
  <c r="N31" i="4" s="1"/>
  <c r="O18" i="4"/>
  <c r="O19" i="4"/>
  <c r="Q18" i="4"/>
  <c r="Q19" i="4"/>
  <c r="AC12" i="4"/>
  <c r="L27" i="4" s="1"/>
  <c r="AC13" i="4"/>
  <c r="L28" i="4" s="1"/>
  <c r="L26" i="4" s="1"/>
  <c r="AA12" i="4"/>
  <c r="N27" i="4" s="1"/>
  <c r="AA13" i="4"/>
  <c r="N28" i="4" s="1"/>
  <c r="AF15" i="4"/>
  <c r="O30" i="4" s="1"/>
  <c r="AF16" i="4"/>
  <c r="O31" i="4" s="1"/>
  <c r="O29" i="4" s="1"/>
  <c r="AD15" i="4"/>
  <c r="Q30" i="4" s="1"/>
  <c r="AD16" i="4"/>
  <c r="Q31" i="4" s="1"/>
  <c r="AC18" i="4"/>
  <c r="R27" i="4" s="1"/>
  <c r="AC19" i="4"/>
  <c r="R28" i="4" s="1"/>
  <c r="AA18" i="4"/>
  <c r="T27" i="4" s="1"/>
  <c r="AA19" i="4"/>
  <c r="T28" i="4" s="1"/>
  <c r="K3" i="4"/>
  <c r="C9" i="4" s="1"/>
  <c r="K4" i="4"/>
  <c r="C10" i="4" s="1"/>
  <c r="I3" i="4"/>
  <c r="E9" i="4" s="1"/>
  <c r="I4" i="4"/>
  <c r="E10" i="4" s="1"/>
  <c r="W6" i="4"/>
  <c r="F21" i="4" s="1"/>
  <c r="W7" i="4"/>
  <c r="F22" i="4" s="1"/>
  <c r="F20" i="4" s="1"/>
  <c r="U6" i="4"/>
  <c r="H21" i="4" s="1"/>
  <c r="U7" i="4"/>
  <c r="H22" i="4" s="1"/>
  <c r="Z3" i="4"/>
  <c r="C24" i="4" s="1"/>
  <c r="Z4" i="4"/>
  <c r="C25" i="4" s="1"/>
  <c r="X3" i="4"/>
  <c r="E24" i="4" s="1"/>
  <c r="X4" i="4"/>
  <c r="E25" i="4" s="1"/>
  <c r="W9" i="4"/>
  <c r="I21" i="4" s="1"/>
  <c r="W10" i="4"/>
  <c r="I22" i="4" s="1"/>
  <c r="I20" i="4" s="1"/>
  <c r="U9" i="4"/>
  <c r="K21" i="4" s="1"/>
  <c r="U10" i="4"/>
  <c r="K22" i="4" s="1"/>
  <c r="Z6" i="4"/>
  <c r="F24" i="4" s="1"/>
  <c r="Z7" i="4"/>
  <c r="F25" i="4" s="1"/>
  <c r="F23" i="4" s="1"/>
  <c r="X6" i="4"/>
  <c r="H24" i="4" s="1"/>
  <c r="X7" i="4"/>
  <c r="H25" i="4" s="1"/>
  <c r="AC9" i="4"/>
  <c r="I27" i="4" s="1"/>
  <c r="AC10" i="4"/>
  <c r="I28" i="4" s="1"/>
  <c r="I26" i="4" s="1"/>
  <c r="AA9" i="4"/>
  <c r="K27" i="4" s="1"/>
  <c r="AA10" i="4"/>
  <c r="K28" i="4" s="1"/>
  <c r="T6" i="4"/>
  <c r="F18" i="4" s="1"/>
  <c r="T7" i="4"/>
  <c r="F19" i="4" s="1"/>
  <c r="R6" i="4"/>
  <c r="H18" i="4" s="1"/>
  <c r="R7" i="4"/>
  <c r="H19" i="4" s="1"/>
  <c r="AC21" i="4"/>
  <c r="U27" i="4" s="1"/>
  <c r="AC22" i="4"/>
  <c r="U28" i="4" s="1"/>
  <c r="U26" i="4" s="1"/>
  <c r="AA21" i="4"/>
  <c r="W27" i="4" s="1"/>
  <c r="AA22" i="4"/>
  <c r="W28" i="4" s="1"/>
  <c r="N3" i="4"/>
  <c r="C12" i="4" s="1"/>
  <c r="N4" i="4"/>
  <c r="C13" i="4" s="1"/>
  <c r="L3" i="4"/>
  <c r="E12" i="4" s="1"/>
  <c r="L4" i="4"/>
  <c r="E13" i="4" s="1"/>
  <c r="AC15" i="4"/>
  <c r="O27" i="4" s="1"/>
  <c r="AC16" i="4"/>
  <c r="O28" i="4" s="1"/>
  <c r="O26" i="4" s="1"/>
  <c r="AA15" i="4"/>
  <c r="Q27" i="4" s="1"/>
  <c r="AA16" i="4"/>
  <c r="Q28" i="4" s="1"/>
  <c r="W12" i="4"/>
  <c r="L21" i="4" s="1"/>
  <c r="W13" i="4"/>
  <c r="L22" i="4" s="1"/>
  <c r="L20" i="4" s="1"/>
  <c r="U12" i="4"/>
  <c r="N21" i="4" s="1"/>
  <c r="U13" i="4"/>
  <c r="N22" i="4" s="1"/>
  <c r="AF27" i="4"/>
  <c r="AA30" i="4" s="1"/>
  <c r="AF28" i="4"/>
  <c r="AA31" i="4" s="1"/>
  <c r="AA29" i="4" s="1"/>
  <c r="AD27" i="4"/>
  <c r="AC30" i="4" s="1"/>
  <c r="AD28" i="4"/>
  <c r="AC31" i="4" s="1"/>
  <c r="Z21" i="4"/>
  <c r="U24" i="4" s="1"/>
  <c r="Z22" i="4"/>
  <c r="U25" i="4" s="1"/>
  <c r="U23" i="4" s="1"/>
  <c r="X21" i="4"/>
  <c r="W24" i="4" s="1"/>
  <c r="X22" i="4"/>
  <c r="W25" i="4" s="1"/>
  <c r="AF18" i="4"/>
  <c r="R30" i="4" s="1"/>
  <c r="AF19" i="4"/>
  <c r="R31" i="4" s="1"/>
  <c r="R29" i="4" s="1"/>
  <c r="AD18" i="4"/>
  <c r="T30" i="4" s="1"/>
  <c r="AD19" i="4"/>
  <c r="T31" i="4" s="1"/>
  <c r="AC24" i="4"/>
  <c r="X27" i="4" s="1"/>
  <c r="AC25" i="4"/>
  <c r="X28" i="4" s="1"/>
  <c r="AA24" i="4"/>
  <c r="Z27" i="4" s="1"/>
  <c r="AA25" i="4"/>
  <c r="Z28" i="4" s="1"/>
  <c r="W18" i="4"/>
  <c r="R21" i="4" s="1"/>
  <c r="W19" i="4"/>
  <c r="R22" i="4" s="1"/>
  <c r="R20" i="4" s="1"/>
  <c r="U18" i="4"/>
  <c r="T21" i="4" s="1"/>
  <c r="U19" i="4"/>
  <c r="T22" i="4" s="1"/>
  <c r="Q12" i="4"/>
  <c r="L15" i="4" s="1"/>
  <c r="Q13" i="4"/>
  <c r="L16" i="4" s="1"/>
  <c r="L14" i="4" s="1"/>
  <c r="O12" i="4"/>
  <c r="N15" i="4" s="1"/>
  <c r="O13" i="4"/>
  <c r="N16" i="4" s="1"/>
  <c r="K6" i="4"/>
  <c r="F9" i="4" s="1"/>
  <c r="K7" i="4"/>
  <c r="F10" i="4" s="1"/>
  <c r="F8" i="4" s="1"/>
  <c r="I6" i="4"/>
  <c r="H9" i="4" s="1"/>
  <c r="I7" i="4"/>
  <c r="H10" i="4" s="1"/>
  <c r="Q3" i="4"/>
  <c r="C15" i="4" s="1"/>
  <c r="Q4" i="4"/>
  <c r="C16" i="4" s="1"/>
  <c r="O3" i="4"/>
  <c r="E15" i="4" s="1"/>
  <c r="O4" i="4"/>
  <c r="E16" i="4" s="1"/>
  <c r="N9" i="4"/>
  <c r="I12" i="4" s="1"/>
  <c r="N10" i="4"/>
  <c r="I13" i="4" s="1"/>
  <c r="I11" i="4" s="1"/>
  <c r="L9" i="4"/>
  <c r="K12" i="4" s="1"/>
  <c r="L10" i="4"/>
  <c r="K13" i="4" s="1"/>
  <c r="F4" i="4"/>
  <c r="E7" i="4" s="1"/>
  <c r="H3" i="4"/>
  <c r="C6" i="4" s="1"/>
  <c r="F3" i="4"/>
  <c r="E6" i="4" s="1"/>
  <c r="H4" i="4"/>
  <c r="C7" i="4" s="1"/>
  <c r="L29" i="4" l="1"/>
  <c r="C23" i="4"/>
  <c r="R26" i="4"/>
  <c r="X29" i="4"/>
  <c r="C17" i="4"/>
  <c r="I29" i="4"/>
  <c r="R23" i="4"/>
  <c r="I23" i="4"/>
  <c r="F29" i="4"/>
  <c r="AG29" i="4" s="1"/>
  <c r="U29" i="4"/>
  <c r="F26" i="4"/>
  <c r="I14" i="4"/>
  <c r="L23" i="4"/>
  <c r="I17" i="4"/>
  <c r="L17" i="4"/>
  <c r="O23" i="4"/>
  <c r="X26" i="4"/>
  <c r="F17" i="4"/>
  <c r="O17" i="4"/>
  <c r="F14" i="4"/>
  <c r="F11" i="4"/>
  <c r="AO29" i="8"/>
  <c r="AO17" i="8"/>
  <c r="AO5" i="8"/>
  <c r="AO26" i="8"/>
  <c r="AO2" i="8"/>
  <c r="AO11" i="8"/>
  <c r="AO20" i="8"/>
  <c r="AO8" i="8"/>
  <c r="AO14" i="8"/>
  <c r="AO23" i="8"/>
  <c r="AO17" i="9"/>
  <c r="AO20" i="9"/>
  <c r="AO5" i="9"/>
  <c r="AO29" i="9"/>
  <c r="AO14" i="9"/>
  <c r="AO26" i="9"/>
  <c r="AO11" i="9"/>
  <c r="AO23" i="9"/>
  <c r="AO8" i="9"/>
  <c r="AO2" i="9"/>
  <c r="AN29" i="6"/>
  <c r="AN14" i="6"/>
  <c r="AN17" i="6"/>
  <c r="AN2" i="6"/>
  <c r="AN5" i="6"/>
  <c r="AN11" i="6"/>
  <c r="AN23" i="6"/>
  <c r="AN8" i="6"/>
  <c r="AN20" i="6"/>
  <c r="AM29" i="4"/>
  <c r="AL29" i="4"/>
  <c r="AK29" i="4"/>
  <c r="C29" i="4"/>
  <c r="A29" i="4"/>
  <c r="AM26" i="4"/>
  <c r="AL26" i="4"/>
  <c r="AD26" i="4"/>
  <c r="C26" i="4"/>
  <c r="A26" i="4"/>
  <c r="AM23" i="4"/>
  <c r="AL23" i="4"/>
  <c r="AD23" i="4"/>
  <c r="AA23" i="4"/>
  <c r="A23" i="4"/>
  <c r="AM20" i="4"/>
  <c r="AL20" i="4"/>
  <c r="AD20" i="4"/>
  <c r="AA20" i="4"/>
  <c r="X20" i="4"/>
  <c r="C20" i="4"/>
  <c r="A20" i="4"/>
  <c r="AM17" i="4"/>
  <c r="AL17" i="4"/>
  <c r="AD17" i="4"/>
  <c r="AA17" i="4"/>
  <c r="X17" i="4"/>
  <c r="U17" i="4"/>
  <c r="A17" i="4"/>
  <c r="AM14" i="4"/>
  <c r="AL14" i="4"/>
  <c r="AD14" i="4"/>
  <c r="AA14" i="4"/>
  <c r="X14" i="4"/>
  <c r="U14" i="4"/>
  <c r="R14" i="4"/>
  <c r="C14" i="4"/>
  <c r="A14" i="4"/>
  <c r="AM11" i="4"/>
  <c r="AL11" i="4"/>
  <c r="AD11" i="4"/>
  <c r="AA11" i="4"/>
  <c r="X11" i="4"/>
  <c r="U11" i="4"/>
  <c r="R11" i="4"/>
  <c r="O11" i="4"/>
  <c r="C11" i="4"/>
  <c r="A11" i="4"/>
  <c r="AM8" i="4"/>
  <c r="AL8" i="4"/>
  <c r="AD8" i="4"/>
  <c r="AA8" i="4"/>
  <c r="X8" i="4"/>
  <c r="U8" i="4"/>
  <c r="R8" i="4"/>
  <c r="O8" i="4"/>
  <c r="L8" i="4"/>
  <c r="C8" i="4"/>
  <c r="A8" i="4"/>
  <c r="AM5" i="4"/>
  <c r="AL5" i="4"/>
  <c r="AD5" i="4"/>
  <c r="AA5" i="4"/>
  <c r="X5" i="4"/>
  <c r="U5" i="4"/>
  <c r="R5" i="4"/>
  <c r="O5" i="4"/>
  <c r="L5" i="4"/>
  <c r="I5" i="4"/>
  <c r="C5" i="4"/>
  <c r="A5" i="4"/>
  <c r="AM2" i="4"/>
  <c r="AL2" i="4"/>
  <c r="AD2" i="4"/>
  <c r="AA2" i="4"/>
  <c r="X2" i="4"/>
  <c r="U2" i="4"/>
  <c r="R2" i="4"/>
  <c r="O2" i="4"/>
  <c r="L2" i="4"/>
  <c r="I2" i="4"/>
  <c r="F2" i="4"/>
  <c r="A2" i="4"/>
  <c r="AJ29" i="4" l="1"/>
  <c r="AH26" i="4"/>
  <c r="AI26" i="4"/>
  <c r="AK20" i="4"/>
  <c r="AO29" i="6"/>
  <c r="AO17" i="6"/>
  <c r="AO5" i="6"/>
  <c r="AO26" i="6"/>
  <c r="AO2" i="6"/>
  <c r="AO23" i="6"/>
  <c r="AO20" i="6"/>
  <c r="AO8" i="6"/>
  <c r="AO14" i="6"/>
  <c r="AO11" i="6"/>
  <c r="AH29" i="4"/>
  <c r="AI29" i="4"/>
  <c r="AP29" i="4"/>
  <c r="AJ20" i="4"/>
  <c r="AI2" i="4"/>
  <c r="AI17" i="4"/>
  <c r="AP14" i="4"/>
  <c r="AG14" i="4"/>
  <c r="AK11" i="4"/>
  <c r="AH17" i="4"/>
  <c r="AK17" i="4"/>
  <c r="AP2" i="4"/>
  <c r="AJ5" i="4"/>
  <c r="AP5" i="4"/>
  <c r="AP8" i="4"/>
  <c r="AI5" i="4"/>
  <c r="AP20" i="4"/>
  <c r="AK14" i="4"/>
  <c r="AH14" i="4"/>
  <c r="AG11" i="4"/>
  <c r="AP26" i="4"/>
  <c r="AP23" i="4"/>
  <c r="AI23" i="4"/>
  <c r="AK23" i="4"/>
  <c r="AP17" i="4"/>
  <c r="AP11" i="4"/>
  <c r="AH8" i="4"/>
  <c r="AK8" i="4"/>
  <c r="AJ2" i="4"/>
  <c r="AG5" i="4"/>
  <c r="AK5" i="4"/>
  <c r="AI8" i="4"/>
  <c r="AH11" i="4"/>
  <c r="AG20" i="4"/>
  <c r="AJ23" i="4"/>
  <c r="AJ26" i="4"/>
  <c r="AG2" i="4"/>
  <c r="AK2" i="4"/>
  <c r="AH5" i="4"/>
  <c r="AJ8" i="4"/>
  <c r="AI11" i="4"/>
  <c r="AI14" i="4"/>
  <c r="AJ17" i="4"/>
  <c r="AH20" i="4"/>
  <c r="AG23" i="4"/>
  <c r="AG26" i="4"/>
  <c r="AN26" i="4" s="1"/>
  <c r="AK26" i="4"/>
  <c r="AH2" i="4"/>
  <c r="AG8" i="4"/>
  <c r="AJ11" i="4"/>
  <c r="AJ14" i="4"/>
  <c r="AG17" i="4"/>
  <c r="AI20" i="4"/>
  <c r="AH23" i="4"/>
  <c r="AN29" i="4" l="1"/>
  <c r="AN17" i="4"/>
  <c r="AN14" i="4"/>
  <c r="AN20" i="4"/>
  <c r="AN11" i="4"/>
  <c r="AN2" i="4"/>
  <c r="AN8" i="4"/>
  <c r="AN5" i="4"/>
  <c r="AN23" i="4"/>
  <c r="AO29" i="4" l="1"/>
  <c r="AO17" i="4"/>
  <c r="AO5" i="4"/>
  <c r="AO14" i="4"/>
  <c r="AO23" i="4"/>
  <c r="AO20" i="4"/>
  <c r="AO8" i="4"/>
  <c r="AO26" i="4"/>
  <c r="AO2" i="4"/>
  <c r="AO11" i="4"/>
  <c r="AF25" i="7" l="1"/>
  <c r="AD23" i="7" s="1"/>
  <c r="AJ23" i="7" l="1"/>
  <c r="AG23" i="7"/>
  <c r="AH23" i="7"/>
  <c r="AI23" i="7"/>
  <c r="AK23" i="7"/>
  <c r="AM23" i="7"/>
  <c r="AP23" i="7" s="1"/>
  <c r="X31" i="7"/>
  <c r="AN23" i="7" l="1"/>
  <c r="AL29" i="7"/>
  <c r="AP29" i="7" s="1"/>
  <c r="X29" i="7"/>
  <c r="AK29" i="7" l="1"/>
  <c r="AH29" i="7"/>
  <c r="AJ29" i="7"/>
  <c r="AI29" i="7"/>
  <c r="AG29" i="7"/>
  <c r="AN29" i="7" l="1"/>
  <c r="AO29" i="7" l="1"/>
  <c r="AO26" i="7"/>
  <c r="AO17" i="7"/>
  <c r="AO2" i="7"/>
  <c r="AO14" i="7"/>
  <c r="AO8" i="7"/>
  <c r="AO20" i="7"/>
  <c r="AO5" i="7"/>
  <c r="AO23" i="7"/>
  <c r="AO11" i="7"/>
</calcChain>
</file>

<file path=xl/sharedStrings.xml><?xml version="1.0" encoding="utf-8"?>
<sst xmlns="http://schemas.openxmlformats.org/spreadsheetml/2006/main" count="2140" uniqueCount="446">
  <si>
    <t>-</t>
    <phoneticPr fontId="2"/>
  </si>
  <si>
    <t>勝点</t>
    <rPh sb="0" eb="1">
      <t>カ</t>
    </rPh>
    <rPh sb="1" eb="2">
      <t>テン</t>
    </rPh>
    <phoneticPr fontId="2"/>
  </si>
  <si>
    <t>勝</t>
    <rPh sb="0" eb="1">
      <t>カツ</t>
    </rPh>
    <phoneticPr fontId="2"/>
  </si>
  <si>
    <t>PK勝</t>
    <rPh sb="2" eb="3">
      <t>カチ</t>
    </rPh>
    <phoneticPr fontId="2"/>
  </si>
  <si>
    <t>PK負</t>
    <rPh sb="2" eb="3">
      <t>マ</t>
    </rPh>
    <phoneticPr fontId="2"/>
  </si>
  <si>
    <t>敗</t>
    <rPh sb="0" eb="1">
      <t>マ</t>
    </rPh>
    <phoneticPr fontId="2"/>
  </si>
  <si>
    <t>引分</t>
    <rPh sb="0" eb="1">
      <t>ヒ</t>
    </rPh>
    <rPh sb="1" eb="2">
      <t>ブン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</si>
  <si>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</si>
  <si>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</si>
  <si>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勝　点　順　位</t>
    <rPh sb="0" eb="1">
      <t>カ</t>
    </rPh>
    <rPh sb="2" eb="3">
      <t>テン</t>
    </rPh>
    <rPh sb="4" eb="5">
      <t>ジュン</t>
    </rPh>
    <rPh sb="6" eb="7">
      <t>イ</t>
    </rPh>
    <phoneticPr fontId="2"/>
  </si>
  <si>
    <t>得　失　点　差</t>
    <rPh sb="0" eb="1">
      <t>エ</t>
    </rPh>
    <rPh sb="2" eb="3">
      <t>シッ</t>
    </rPh>
    <rPh sb="4" eb="5">
      <t>テン</t>
    </rPh>
    <rPh sb="6" eb="7">
      <t>サ</t>
    </rPh>
    <phoneticPr fontId="2"/>
  </si>
  <si>
    <t>PK</t>
    <phoneticPr fontId="2"/>
  </si>
  <si>
    <t>PK</t>
    <phoneticPr fontId="2"/>
  </si>
  <si>
    <t>田尻</t>
    <rPh sb="0" eb="2">
      <t>タジリ</t>
    </rPh>
    <phoneticPr fontId="2"/>
  </si>
  <si>
    <t>中島荷揚</t>
    <rPh sb="0" eb="2">
      <t>ナカシマ</t>
    </rPh>
    <rPh sb="2" eb="4">
      <t>ニアゲ</t>
    </rPh>
    <phoneticPr fontId="2"/>
  </si>
  <si>
    <t>南大分</t>
    <rPh sb="0" eb="3">
      <t>ミナミオオイタ</t>
    </rPh>
    <phoneticPr fontId="2"/>
  </si>
  <si>
    <t>日岡</t>
    <rPh sb="0" eb="2">
      <t>ヒオカ</t>
    </rPh>
    <phoneticPr fontId="2"/>
  </si>
  <si>
    <t>宗方</t>
    <rPh sb="0" eb="2">
      <t>ムナカタ</t>
    </rPh>
    <phoneticPr fontId="2"/>
  </si>
  <si>
    <t>明野東</t>
    <rPh sb="0" eb="2">
      <t>アケノ</t>
    </rPh>
    <rPh sb="2" eb="3">
      <t>ヒガシ</t>
    </rPh>
    <phoneticPr fontId="2"/>
  </si>
  <si>
    <t>滝尾下郡</t>
    <rPh sb="0" eb="2">
      <t>タキオ</t>
    </rPh>
    <rPh sb="2" eb="4">
      <t>シモゴオリ</t>
    </rPh>
    <phoneticPr fontId="2"/>
  </si>
  <si>
    <t>大道</t>
    <rPh sb="0" eb="2">
      <t>オオミチ</t>
    </rPh>
    <phoneticPr fontId="2"/>
  </si>
  <si>
    <t>明治</t>
    <rPh sb="0" eb="2">
      <t>メイジ</t>
    </rPh>
    <phoneticPr fontId="2"/>
  </si>
  <si>
    <t>明野北</t>
    <rPh sb="0" eb="2">
      <t>アケノ</t>
    </rPh>
    <rPh sb="2" eb="3">
      <t>キタ</t>
    </rPh>
    <phoneticPr fontId="2"/>
  </si>
  <si>
    <t>南大分　-　日　岡</t>
    <rPh sb="0" eb="3">
      <t>ミナミオオイタ</t>
    </rPh>
    <rPh sb="6" eb="7">
      <t>ヒ</t>
    </rPh>
    <rPh sb="8" eb="9">
      <t>オカ</t>
    </rPh>
    <phoneticPr fontId="2"/>
  </si>
  <si>
    <t>田　尻　-　中島荷揚</t>
    <rPh sb="0" eb="1">
      <t>タ</t>
    </rPh>
    <rPh sb="2" eb="3">
      <t>シリ</t>
    </rPh>
    <rPh sb="6" eb="8">
      <t>ナカシマ</t>
    </rPh>
    <rPh sb="8" eb="10">
      <t>ニアゲ</t>
    </rPh>
    <phoneticPr fontId="2"/>
  </si>
  <si>
    <t>宗　方　-　田　尻</t>
    <rPh sb="0" eb="1">
      <t>シュウ</t>
    </rPh>
    <rPh sb="2" eb="3">
      <t>カタ</t>
    </rPh>
    <rPh sb="6" eb="7">
      <t>タ</t>
    </rPh>
    <rPh sb="8" eb="9">
      <t>シリ</t>
    </rPh>
    <phoneticPr fontId="2"/>
  </si>
  <si>
    <t>中島荷揚　-　南大分</t>
    <rPh sb="0" eb="2">
      <t>ナカシマ</t>
    </rPh>
    <rPh sb="2" eb="4">
      <t>ニアゲ</t>
    </rPh>
    <rPh sb="7" eb="10">
      <t>ミナミオオイタ</t>
    </rPh>
    <phoneticPr fontId="2"/>
  </si>
  <si>
    <t>日　岡　-　宗　方</t>
    <rPh sb="0" eb="1">
      <t>ニチ</t>
    </rPh>
    <rPh sb="2" eb="3">
      <t>オカ</t>
    </rPh>
    <rPh sb="6" eb="7">
      <t>シュウ</t>
    </rPh>
    <rPh sb="8" eb="9">
      <t>カタ</t>
    </rPh>
    <phoneticPr fontId="2"/>
  </si>
  <si>
    <t>田尻小（田尻）</t>
    <rPh sb="0" eb="2">
      <t>タジリ</t>
    </rPh>
    <rPh sb="2" eb="3">
      <t>ショウ</t>
    </rPh>
    <rPh sb="4" eb="6">
      <t>タジリ</t>
    </rPh>
    <phoneticPr fontId="2"/>
  </si>
  <si>
    <t>明野北小　（明野北）</t>
    <rPh sb="0" eb="2">
      <t>アケノ</t>
    </rPh>
    <rPh sb="2" eb="3">
      <t>キタ</t>
    </rPh>
    <rPh sb="3" eb="4">
      <t>ショウ</t>
    </rPh>
    <rPh sb="6" eb="8">
      <t>アケノ</t>
    </rPh>
    <rPh sb="8" eb="9">
      <t>キタ</t>
    </rPh>
    <phoneticPr fontId="2"/>
  </si>
  <si>
    <t>明野東　-　滝尾下郡</t>
    <rPh sb="0" eb="2">
      <t>アケノ</t>
    </rPh>
    <rPh sb="2" eb="3">
      <t>ヒガシ</t>
    </rPh>
    <rPh sb="6" eb="8">
      <t>タキオ</t>
    </rPh>
    <rPh sb="8" eb="10">
      <t>シモゴオリ</t>
    </rPh>
    <phoneticPr fontId="2"/>
  </si>
  <si>
    <t>大　道　-　明　治</t>
    <rPh sb="0" eb="1">
      <t>ダイ</t>
    </rPh>
    <rPh sb="2" eb="3">
      <t>ミチ</t>
    </rPh>
    <rPh sb="6" eb="7">
      <t>アキラ</t>
    </rPh>
    <rPh sb="8" eb="9">
      <t>オサム</t>
    </rPh>
    <phoneticPr fontId="2"/>
  </si>
  <si>
    <t>明野北　-　明野東</t>
    <rPh sb="0" eb="2">
      <t>アケノ</t>
    </rPh>
    <rPh sb="2" eb="3">
      <t>キタ</t>
    </rPh>
    <rPh sb="6" eb="8">
      <t>アケノ</t>
    </rPh>
    <rPh sb="8" eb="9">
      <t>ヒガシ</t>
    </rPh>
    <phoneticPr fontId="2"/>
  </si>
  <si>
    <t>滝尾下郡　-　明　治</t>
    <rPh sb="0" eb="2">
      <t>タキオ</t>
    </rPh>
    <rPh sb="2" eb="4">
      <t>シモゴオリ</t>
    </rPh>
    <rPh sb="7" eb="8">
      <t>アキラ</t>
    </rPh>
    <rPh sb="9" eb="10">
      <t>オサム</t>
    </rPh>
    <phoneticPr fontId="2"/>
  </si>
  <si>
    <t>滝尾下郡　-　大　道</t>
    <rPh sb="0" eb="2">
      <t>タキオ</t>
    </rPh>
    <rPh sb="2" eb="4">
      <t>シモゴオリ</t>
    </rPh>
    <rPh sb="7" eb="8">
      <t>ダイ</t>
    </rPh>
    <rPh sb="9" eb="10">
      <t>ミチ</t>
    </rPh>
    <phoneticPr fontId="2"/>
  </si>
  <si>
    <t>明　治　-　明野北</t>
    <rPh sb="0" eb="1">
      <t>アキラ</t>
    </rPh>
    <rPh sb="2" eb="3">
      <t>オサム</t>
    </rPh>
    <rPh sb="6" eb="8">
      <t>アケノ</t>
    </rPh>
    <rPh sb="8" eb="9">
      <t>キタ</t>
    </rPh>
    <phoneticPr fontId="2"/>
  </si>
  <si>
    <t>東部公民館G　　(日岡 )</t>
    <rPh sb="0" eb="2">
      <t>トウブ</t>
    </rPh>
    <rPh sb="2" eb="5">
      <t>コウミンカン</t>
    </rPh>
    <rPh sb="9" eb="11">
      <t>ヒオカ</t>
    </rPh>
    <phoneticPr fontId="2"/>
  </si>
  <si>
    <t>日　岡　-　滝尾下郡</t>
    <rPh sb="0" eb="1">
      <t>ニチ</t>
    </rPh>
    <rPh sb="2" eb="3">
      <t>オカ</t>
    </rPh>
    <rPh sb="6" eb="8">
      <t>タキオ</t>
    </rPh>
    <rPh sb="8" eb="10">
      <t>シモゴオリ</t>
    </rPh>
    <phoneticPr fontId="2"/>
  </si>
  <si>
    <t>宗　方　-　明　治</t>
    <rPh sb="0" eb="1">
      <t>シュウ</t>
    </rPh>
    <rPh sb="2" eb="3">
      <t>カタ</t>
    </rPh>
    <rPh sb="6" eb="7">
      <t>アキラ</t>
    </rPh>
    <rPh sb="8" eb="9">
      <t>オサム</t>
    </rPh>
    <phoneticPr fontId="2"/>
  </si>
  <si>
    <t>日　岡　-　田　尻</t>
    <rPh sb="0" eb="1">
      <t>ニチ</t>
    </rPh>
    <rPh sb="2" eb="3">
      <t>オカ</t>
    </rPh>
    <rPh sb="6" eb="7">
      <t>タ</t>
    </rPh>
    <rPh sb="8" eb="9">
      <t>シリ</t>
    </rPh>
    <phoneticPr fontId="2"/>
  </si>
  <si>
    <t>中島荷揚　-　明野東</t>
    <rPh sb="0" eb="2">
      <t>ナカシマ</t>
    </rPh>
    <rPh sb="2" eb="4">
      <t>ニアゲ</t>
    </rPh>
    <rPh sb="7" eb="9">
      <t>アケノ</t>
    </rPh>
    <rPh sb="9" eb="10">
      <t>ヒガシ</t>
    </rPh>
    <phoneticPr fontId="2"/>
  </si>
  <si>
    <t>南大分　-　明　治</t>
    <rPh sb="0" eb="1">
      <t>ミナミ</t>
    </rPh>
    <rPh sb="1" eb="3">
      <t>オオイタ</t>
    </rPh>
    <rPh sb="6" eb="7">
      <t>アキラ</t>
    </rPh>
    <rPh sb="8" eb="9">
      <t>オサム</t>
    </rPh>
    <phoneticPr fontId="2"/>
  </si>
  <si>
    <t>下郡小（滝尾下郡）</t>
    <rPh sb="0" eb="2">
      <t>シモゴオリ</t>
    </rPh>
    <rPh sb="2" eb="3">
      <t>ショウ</t>
    </rPh>
    <rPh sb="4" eb="6">
      <t>タキオ</t>
    </rPh>
    <rPh sb="6" eb="8">
      <t>シモゴオリ</t>
    </rPh>
    <phoneticPr fontId="2"/>
  </si>
  <si>
    <t>大　道　-　中島荷揚</t>
    <rPh sb="0" eb="1">
      <t>ダイ</t>
    </rPh>
    <rPh sb="2" eb="3">
      <t>ミチ</t>
    </rPh>
    <rPh sb="6" eb="8">
      <t>ナカシマ</t>
    </rPh>
    <rPh sb="8" eb="10">
      <t>ニアゲ</t>
    </rPh>
    <phoneticPr fontId="2"/>
  </si>
  <si>
    <t>南大分　-　滝尾下郡</t>
    <rPh sb="0" eb="3">
      <t>ミナミオオイタ</t>
    </rPh>
    <rPh sb="6" eb="8">
      <t>タキオ</t>
    </rPh>
    <rPh sb="8" eb="10">
      <t>シモゴオリ</t>
    </rPh>
    <phoneticPr fontId="2"/>
  </si>
  <si>
    <t>大　道　-　田　尻</t>
    <rPh sb="0" eb="1">
      <t>ダイ</t>
    </rPh>
    <rPh sb="2" eb="3">
      <t>ミチ</t>
    </rPh>
    <rPh sb="6" eb="7">
      <t>タ</t>
    </rPh>
    <rPh sb="8" eb="9">
      <t>シリ</t>
    </rPh>
    <phoneticPr fontId="2"/>
  </si>
  <si>
    <t>中島荷揚　-　滝尾下郡　</t>
    <rPh sb="0" eb="2">
      <t>ナカシマ</t>
    </rPh>
    <rPh sb="2" eb="4">
      <t>ニアゲ</t>
    </rPh>
    <rPh sb="7" eb="9">
      <t>タキオ</t>
    </rPh>
    <rPh sb="9" eb="11">
      <t>シモゴオリ</t>
    </rPh>
    <phoneticPr fontId="2"/>
  </si>
  <si>
    <t>田　尻　-　南大分</t>
    <rPh sb="0" eb="1">
      <t>タ</t>
    </rPh>
    <rPh sb="2" eb="3">
      <t>シリ</t>
    </rPh>
    <rPh sb="6" eb="9">
      <t>ミナミオオイタ</t>
    </rPh>
    <phoneticPr fontId="2"/>
  </si>
  <si>
    <t>宗方小（宗方）</t>
    <rPh sb="0" eb="2">
      <t>ムナカタ</t>
    </rPh>
    <rPh sb="2" eb="3">
      <t>ショウ</t>
    </rPh>
    <rPh sb="4" eb="6">
      <t>ムナカタ</t>
    </rPh>
    <phoneticPr fontId="2"/>
  </si>
  <si>
    <t>明　治　-　明野東</t>
    <rPh sb="0" eb="1">
      <t>アキラ</t>
    </rPh>
    <rPh sb="2" eb="3">
      <t>オサム</t>
    </rPh>
    <rPh sb="6" eb="8">
      <t>アケノ</t>
    </rPh>
    <rPh sb="8" eb="9">
      <t>ヒガシ</t>
    </rPh>
    <phoneticPr fontId="2"/>
  </si>
  <si>
    <t>明野北　-　宗　方</t>
    <rPh sb="0" eb="2">
      <t>アケノ</t>
    </rPh>
    <rPh sb="2" eb="3">
      <t>キタ</t>
    </rPh>
    <rPh sb="6" eb="7">
      <t>シュウ</t>
    </rPh>
    <rPh sb="8" eb="9">
      <t>カタ</t>
    </rPh>
    <phoneticPr fontId="2"/>
  </si>
  <si>
    <t>日　岡　-　明　治</t>
    <rPh sb="0" eb="1">
      <t>ニチ</t>
    </rPh>
    <rPh sb="2" eb="3">
      <t>オカ</t>
    </rPh>
    <rPh sb="6" eb="7">
      <t>アキラ</t>
    </rPh>
    <rPh sb="8" eb="9">
      <t>オサム</t>
    </rPh>
    <phoneticPr fontId="2"/>
  </si>
  <si>
    <t>明野東　-　宗　方</t>
    <rPh sb="0" eb="2">
      <t>アケノ</t>
    </rPh>
    <rPh sb="2" eb="3">
      <t>ヒガシ</t>
    </rPh>
    <rPh sb="6" eb="7">
      <t>シュウ</t>
    </rPh>
    <rPh sb="8" eb="9">
      <t>カタ</t>
    </rPh>
    <phoneticPr fontId="2"/>
  </si>
  <si>
    <t>日　岡　-　明野北</t>
    <rPh sb="0" eb="1">
      <t>ニチ</t>
    </rPh>
    <rPh sb="2" eb="3">
      <t>オカ</t>
    </rPh>
    <rPh sb="6" eb="8">
      <t>アケノ</t>
    </rPh>
    <rPh sb="8" eb="9">
      <t>キタ</t>
    </rPh>
    <phoneticPr fontId="2"/>
  </si>
  <si>
    <t>東部公民館G　　　中島荷揚</t>
    <rPh sb="0" eb="2">
      <t>トウブ</t>
    </rPh>
    <rPh sb="2" eb="5">
      <t>コウミンカン</t>
    </rPh>
    <rPh sb="9" eb="11">
      <t>ナカシマ</t>
    </rPh>
    <rPh sb="11" eb="13">
      <t>ニアゲ</t>
    </rPh>
    <phoneticPr fontId="2"/>
  </si>
  <si>
    <t>宗　方　-　滝尾下郡</t>
    <rPh sb="0" eb="1">
      <t>シュウ</t>
    </rPh>
    <rPh sb="2" eb="3">
      <t>カタ</t>
    </rPh>
    <rPh sb="6" eb="8">
      <t>タキオ</t>
    </rPh>
    <rPh sb="8" eb="10">
      <t>シモゴオリ</t>
    </rPh>
    <phoneticPr fontId="2"/>
  </si>
  <si>
    <t>日　岡　-　中島荷揚</t>
    <rPh sb="0" eb="1">
      <t>ニチ</t>
    </rPh>
    <rPh sb="2" eb="3">
      <t>オカ</t>
    </rPh>
    <rPh sb="6" eb="8">
      <t>ナカシマ</t>
    </rPh>
    <rPh sb="8" eb="10">
      <t>ニアゲ</t>
    </rPh>
    <phoneticPr fontId="2"/>
  </si>
  <si>
    <t>宗　方　-　中島荷揚</t>
    <rPh sb="0" eb="1">
      <t>シュウ</t>
    </rPh>
    <rPh sb="2" eb="3">
      <t>カタ</t>
    </rPh>
    <rPh sb="6" eb="8">
      <t>ナカシマ</t>
    </rPh>
    <rPh sb="8" eb="10">
      <t>ニアゲ</t>
    </rPh>
    <phoneticPr fontId="2"/>
  </si>
  <si>
    <t>宗方小（大道）</t>
    <rPh sb="0" eb="2">
      <t>ムナカタ</t>
    </rPh>
    <rPh sb="2" eb="3">
      <t>ショウ</t>
    </rPh>
    <rPh sb="4" eb="6">
      <t>オオミチ</t>
    </rPh>
    <phoneticPr fontId="2"/>
  </si>
  <si>
    <t>南大分　-　宗　方</t>
    <rPh sb="0" eb="3">
      <t>ミナミオオイタ</t>
    </rPh>
    <rPh sb="6" eb="7">
      <t>シュウ</t>
    </rPh>
    <rPh sb="8" eb="9">
      <t>カタ</t>
    </rPh>
    <phoneticPr fontId="2"/>
  </si>
  <si>
    <t>日　岡　-　大　道</t>
    <rPh sb="0" eb="1">
      <t>ニチ</t>
    </rPh>
    <rPh sb="2" eb="3">
      <t>オカ</t>
    </rPh>
    <rPh sb="6" eb="7">
      <t>ダイ</t>
    </rPh>
    <rPh sb="8" eb="9">
      <t>ミチ</t>
    </rPh>
    <phoneticPr fontId="2"/>
  </si>
  <si>
    <t>明野東　-　南大分</t>
    <rPh sb="0" eb="2">
      <t>アケノ</t>
    </rPh>
    <rPh sb="2" eb="3">
      <t>ヒガシ</t>
    </rPh>
    <rPh sb="6" eb="9">
      <t>ミナミオオイタ</t>
    </rPh>
    <phoneticPr fontId="2"/>
  </si>
  <si>
    <t>宗　方　-　大　道</t>
    <rPh sb="0" eb="1">
      <t>シュウ</t>
    </rPh>
    <rPh sb="2" eb="3">
      <t>カタ</t>
    </rPh>
    <rPh sb="6" eb="7">
      <t>ダイ</t>
    </rPh>
    <rPh sb="8" eb="9">
      <t>ミチ</t>
    </rPh>
    <phoneticPr fontId="2"/>
  </si>
  <si>
    <t>日　岡　-　明野東</t>
    <rPh sb="0" eb="1">
      <t>ニチ</t>
    </rPh>
    <rPh sb="2" eb="3">
      <t>オカ</t>
    </rPh>
    <rPh sb="6" eb="8">
      <t>アケノ</t>
    </rPh>
    <rPh sb="8" eb="9">
      <t>ヒガシ</t>
    </rPh>
    <phoneticPr fontId="2"/>
  </si>
  <si>
    <t>明野北小（明野東）</t>
    <rPh sb="0" eb="2">
      <t>アケノ</t>
    </rPh>
    <rPh sb="2" eb="3">
      <t>キタ</t>
    </rPh>
    <rPh sb="3" eb="4">
      <t>ショウ</t>
    </rPh>
    <rPh sb="5" eb="7">
      <t>アケノ</t>
    </rPh>
    <rPh sb="7" eb="8">
      <t>ヒガシ</t>
    </rPh>
    <phoneticPr fontId="2"/>
  </si>
  <si>
    <t>明野北　-　大　道</t>
    <rPh sb="0" eb="2">
      <t>アケノ</t>
    </rPh>
    <rPh sb="2" eb="3">
      <t>キタ</t>
    </rPh>
    <rPh sb="6" eb="7">
      <t>ダイ</t>
    </rPh>
    <rPh sb="8" eb="9">
      <t>ミチ</t>
    </rPh>
    <phoneticPr fontId="2"/>
  </si>
  <si>
    <t>田　尻　-　明野東</t>
    <rPh sb="0" eb="1">
      <t>タ</t>
    </rPh>
    <rPh sb="2" eb="3">
      <t>シリ</t>
    </rPh>
    <rPh sb="6" eb="8">
      <t>アケノ</t>
    </rPh>
    <rPh sb="8" eb="9">
      <t>ヒガシ</t>
    </rPh>
    <phoneticPr fontId="2"/>
  </si>
  <si>
    <t>明野北　-　南大分</t>
    <rPh sb="0" eb="2">
      <t>アケノ</t>
    </rPh>
    <rPh sb="2" eb="3">
      <t>キタ</t>
    </rPh>
    <rPh sb="6" eb="9">
      <t>ミナミオオイタ</t>
    </rPh>
    <phoneticPr fontId="2"/>
  </si>
  <si>
    <t>明野東　-　大　道</t>
    <rPh sb="0" eb="2">
      <t>アケノ</t>
    </rPh>
    <rPh sb="2" eb="3">
      <t>ヒガシ</t>
    </rPh>
    <rPh sb="6" eb="7">
      <t>ダイ</t>
    </rPh>
    <rPh sb="8" eb="9">
      <t>ミチ</t>
    </rPh>
    <phoneticPr fontId="2"/>
  </si>
  <si>
    <t>南大分</t>
    <rPh sb="0" eb="3">
      <t>ミナミオオイタ</t>
    </rPh>
    <phoneticPr fontId="2"/>
  </si>
  <si>
    <t>田　尻　-　明野北</t>
    <rPh sb="0" eb="1">
      <t>タ</t>
    </rPh>
    <rPh sb="2" eb="3">
      <t>シリ</t>
    </rPh>
    <rPh sb="6" eb="8">
      <t>アケノ</t>
    </rPh>
    <rPh sb="8" eb="9">
      <t>キタ</t>
    </rPh>
    <phoneticPr fontId="2"/>
  </si>
  <si>
    <t>大道</t>
    <rPh sb="0" eb="2">
      <t>オオミチ</t>
    </rPh>
    <phoneticPr fontId="2"/>
  </si>
  <si>
    <t>南大分　-　大　道</t>
    <rPh sb="0" eb="3">
      <t>ミナミオオイタ</t>
    </rPh>
    <rPh sb="6" eb="7">
      <t>ダイ</t>
    </rPh>
    <rPh sb="8" eb="9">
      <t>ミチ</t>
    </rPh>
    <phoneticPr fontId="2"/>
  </si>
  <si>
    <t>明野北</t>
    <rPh sb="0" eb="2">
      <t>アケノ</t>
    </rPh>
    <rPh sb="2" eb="3">
      <t>キタ</t>
    </rPh>
    <phoneticPr fontId="2"/>
  </si>
  <si>
    <t>田尻小（明治）</t>
    <rPh sb="0" eb="2">
      <t>タジリ</t>
    </rPh>
    <rPh sb="2" eb="3">
      <t>ショウ</t>
    </rPh>
    <rPh sb="4" eb="6">
      <t>メイジ</t>
    </rPh>
    <phoneticPr fontId="2"/>
  </si>
  <si>
    <t>田　尻　-　明　治</t>
    <rPh sb="0" eb="1">
      <t>タ</t>
    </rPh>
    <rPh sb="2" eb="3">
      <t>シリ</t>
    </rPh>
    <rPh sb="6" eb="7">
      <t>アキラ</t>
    </rPh>
    <rPh sb="8" eb="9">
      <t>オサム</t>
    </rPh>
    <phoneticPr fontId="2"/>
  </si>
  <si>
    <t>中島荷揚　-　明野北</t>
    <rPh sb="0" eb="2">
      <t>ナカシマ</t>
    </rPh>
    <rPh sb="2" eb="4">
      <t>ニアゲ</t>
    </rPh>
    <rPh sb="7" eb="9">
      <t>アケノ</t>
    </rPh>
    <rPh sb="9" eb="10">
      <t>キタ</t>
    </rPh>
    <phoneticPr fontId="2"/>
  </si>
  <si>
    <t>田尻</t>
    <rPh sb="0" eb="2">
      <t>タジリ</t>
    </rPh>
    <phoneticPr fontId="2"/>
  </si>
  <si>
    <t>滝尾下郡　-　田　尻</t>
    <rPh sb="0" eb="2">
      <t>タキオ</t>
    </rPh>
    <rPh sb="2" eb="4">
      <t>シモゴオリ</t>
    </rPh>
    <rPh sb="7" eb="8">
      <t>タ</t>
    </rPh>
    <rPh sb="9" eb="10">
      <t>シリ</t>
    </rPh>
    <phoneticPr fontId="2"/>
  </si>
  <si>
    <t>中島荷揚</t>
    <rPh sb="0" eb="2">
      <t>ナカシマ</t>
    </rPh>
    <rPh sb="2" eb="4">
      <t>ニアゲ</t>
    </rPh>
    <phoneticPr fontId="2"/>
  </si>
  <si>
    <t>明　治　-　中島荷揚</t>
    <rPh sb="0" eb="1">
      <t>アキラ</t>
    </rPh>
    <rPh sb="2" eb="3">
      <t>オサム</t>
    </rPh>
    <rPh sb="6" eb="8">
      <t>ナカシマ</t>
    </rPh>
    <rPh sb="8" eb="10">
      <t>ニアゲ</t>
    </rPh>
    <phoneticPr fontId="2"/>
  </si>
  <si>
    <t>滝尾下郡</t>
    <rPh sb="0" eb="2">
      <t>タキオ</t>
    </rPh>
    <rPh sb="2" eb="4">
      <t>シモゴオリ</t>
    </rPh>
    <phoneticPr fontId="2"/>
  </si>
  <si>
    <t>明野北　-　滝尾下郡</t>
    <rPh sb="0" eb="2">
      <t>アケノ</t>
    </rPh>
    <rPh sb="2" eb="3">
      <t>キタ</t>
    </rPh>
    <rPh sb="6" eb="8">
      <t>タキオ</t>
    </rPh>
    <rPh sb="8" eb="10">
      <t>シモゴオリ</t>
    </rPh>
    <phoneticPr fontId="2"/>
  </si>
  <si>
    <t>明治</t>
    <rPh sb="0" eb="2">
      <t>メイジ</t>
    </rPh>
    <phoneticPr fontId="2"/>
  </si>
  <si>
    <t>10/１３〔土）</t>
    <rPh sb="6" eb="7">
      <t>ド</t>
    </rPh>
    <phoneticPr fontId="2"/>
  </si>
  <si>
    <t>10/14（日）</t>
    <rPh sb="6" eb="7">
      <t>ニチ</t>
    </rPh>
    <phoneticPr fontId="2"/>
  </si>
  <si>
    <t>11/10（土）</t>
    <rPh sb="6" eb="7">
      <t>ド</t>
    </rPh>
    <phoneticPr fontId="2"/>
  </si>
  <si>
    <r>
      <t>11/23</t>
    </r>
    <r>
      <rPr>
        <b/>
        <sz val="8"/>
        <color theme="1"/>
        <rFont val="ＭＳ Ｐゴシック"/>
        <family val="3"/>
        <charset val="128"/>
        <scheme val="minor"/>
      </rPr>
      <t>（金・祝）</t>
    </r>
    <rPh sb="6" eb="7">
      <t>キン</t>
    </rPh>
    <rPh sb="8" eb="9">
      <t>シュク</t>
    </rPh>
    <phoneticPr fontId="2"/>
  </si>
  <si>
    <t>11/25（日）</t>
    <rPh sb="6" eb="7">
      <t>ニチ</t>
    </rPh>
    <phoneticPr fontId="2"/>
  </si>
  <si>
    <t>12/1（土）</t>
    <rPh sb="5" eb="6">
      <t>ド</t>
    </rPh>
    <phoneticPr fontId="2"/>
  </si>
  <si>
    <t>12/2（日）</t>
    <rPh sb="5" eb="6">
      <t>ニチ</t>
    </rPh>
    <phoneticPr fontId="2"/>
  </si>
  <si>
    <t>月日</t>
    <rPh sb="0" eb="2">
      <t>ツキヒ</t>
    </rPh>
    <phoneticPr fontId="2"/>
  </si>
  <si>
    <t>①１０：００～</t>
    <phoneticPr fontId="2"/>
  </si>
  <si>
    <t>　会場　　　　</t>
    <rPh sb="1" eb="3">
      <t>カイジョウ</t>
    </rPh>
    <phoneticPr fontId="2"/>
  </si>
  <si>
    <t>②１０：５０～</t>
    <phoneticPr fontId="2"/>
  </si>
  <si>
    <t>③１１：４０～</t>
    <phoneticPr fontId="2"/>
  </si>
  <si>
    <t>④１２：３０～</t>
    <phoneticPr fontId="2"/>
  </si>
  <si>
    <t>⑤１３：２０～</t>
    <phoneticPr fontId="2"/>
  </si>
  <si>
    <t>⑥１４：１０～</t>
    <phoneticPr fontId="2"/>
  </si>
  <si>
    <t>横瀬小（戸　次）</t>
    <rPh sb="0" eb="2">
      <t>ヨコセ</t>
    </rPh>
    <rPh sb="2" eb="3">
      <t>ショウ</t>
    </rPh>
    <rPh sb="4" eb="5">
      <t>ヘ</t>
    </rPh>
    <rPh sb="6" eb="7">
      <t>ツギ</t>
    </rPh>
    <phoneticPr fontId="2"/>
  </si>
  <si>
    <t>10/13（土）</t>
    <rPh sb="6" eb="7">
      <t>ド</t>
    </rPh>
    <phoneticPr fontId="2"/>
  </si>
  <si>
    <t>１０/１４（日）</t>
    <rPh sb="6" eb="7">
      <t>ニチ</t>
    </rPh>
    <phoneticPr fontId="2"/>
  </si>
  <si>
    <t>明野西小（明野西）</t>
    <rPh sb="0" eb="2">
      <t>アケノ</t>
    </rPh>
    <rPh sb="2" eb="3">
      <t>ニシ</t>
    </rPh>
    <rPh sb="3" eb="4">
      <t>ショウ</t>
    </rPh>
    <rPh sb="5" eb="7">
      <t>アケノ</t>
    </rPh>
    <rPh sb="7" eb="8">
      <t>ニシ</t>
    </rPh>
    <phoneticPr fontId="2"/>
  </si>
  <si>
    <t>明野西小（大　野）</t>
    <rPh sb="0" eb="2">
      <t>アケノ</t>
    </rPh>
    <rPh sb="2" eb="3">
      <t>ニシ</t>
    </rPh>
    <rPh sb="3" eb="4">
      <t>ショウ</t>
    </rPh>
    <rPh sb="5" eb="6">
      <t>ダイ</t>
    </rPh>
    <rPh sb="7" eb="8">
      <t>ノ</t>
    </rPh>
    <phoneticPr fontId="2"/>
  </si>
  <si>
    <r>
      <t>横瀬小</t>
    </r>
    <r>
      <rPr>
        <b/>
        <sz val="9"/>
        <color theme="1"/>
        <rFont val="ＭＳ Ｐゴシック"/>
        <family val="3"/>
        <charset val="128"/>
        <scheme val="minor"/>
      </rPr>
      <t>（横　瀬）</t>
    </r>
    <rPh sb="0" eb="2">
      <t>ヨコセ</t>
    </rPh>
    <rPh sb="2" eb="3">
      <t>ショウ</t>
    </rPh>
    <rPh sb="4" eb="5">
      <t>ヨコ</t>
    </rPh>
    <rPh sb="6" eb="7">
      <t>セ</t>
    </rPh>
    <phoneticPr fontId="2"/>
  </si>
  <si>
    <r>
      <t>寒田小</t>
    </r>
    <r>
      <rPr>
        <b/>
        <sz val="9"/>
        <color theme="1"/>
        <rFont val="ＭＳ Ｐゴシック"/>
        <family val="3"/>
        <charset val="128"/>
        <scheme val="minor"/>
      </rPr>
      <t>（寒　田）</t>
    </r>
    <rPh sb="0" eb="2">
      <t>ソウダ</t>
    </rPh>
    <rPh sb="2" eb="3">
      <t>ショウ</t>
    </rPh>
    <rPh sb="4" eb="5">
      <t>カン</t>
    </rPh>
    <rPh sb="6" eb="7">
      <t>タ</t>
    </rPh>
    <phoneticPr fontId="2"/>
  </si>
  <si>
    <r>
      <t>明野西小</t>
    </r>
    <r>
      <rPr>
        <b/>
        <sz val="6"/>
        <color theme="1"/>
        <rFont val="ＭＳ Ｐゴシック"/>
        <family val="3"/>
        <charset val="128"/>
        <scheme val="minor"/>
      </rPr>
      <t>（北群坂ノ市）</t>
    </r>
    <rPh sb="0" eb="2">
      <t>アケノ</t>
    </rPh>
    <rPh sb="2" eb="3">
      <t>ニシ</t>
    </rPh>
    <rPh sb="3" eb="4">
      <t>ショウ</t>
    </rPh>
    <rPh sb="5" eb="7">
      <t>ホクグン</t>
    </rPh>
    <rPh sb="7" eb="8">
      <t>サカ</t>
    </rPh>
    <rPh sb="9" eb="10">
      <t>イチ</t>
    </rPh>
    <phoneticPr fontId="2"/>
  </si>
  <si>
    <t>*試合会場、時間当該チームで調整中</t>
    <rPh sb="1" eb="3">
      <t>シアイ</t>
    </rPh>
    <rPh sb="3" eb="5">
      <t>カイジョウ</t>
    </rPh>
    <rPh sb="6" eb="8">
      <t>ジカン</t>
    </rPh>
    <rPh sb="8" eb="10">
      <t>トウガイ</t>
    </rPh>
    <rPh sb="14" eb="17">
      <t>チョウセイチュウ</t>
    </rPh>
    <phoneticPr fontId="2"/>
  </si>
  <si>
    <r>
      <t>三佐小</t>
    </r>
    <r>
      <rPr>
        <b/>
        <sz val="9"/>
        <color theme="1"/>
        <rFont val="ＭＳ Ｐゴシック"/>
        <family val="3"/>
        <charset val="128"/>
        <scheme val="minor"/>
      </rPr>
      <t>（三　佐）</t>
    </r>
    <rPh sb="0" eb="2">
      <t>ミサ</t>
    </rPh>
    <rPh sb="2" eb="3">
      <t>ショウ</t>
    </rPh>
    <rPh sb="4" eb="5">
      <t>サン</t>
    </rPh>
    <rPh sb="6" eb="7">
      <t>タスク</t>
    </rPh>
    <phoneticPr fontId="2"/>
  </si>
  <si>
    <t>明治北小（明治北）</t>
    <rPh sb="0" eb="2">
      <t>メイジ</t>
    </rPh>
    <rPh sb="2" eb="3">
      <t>キタ</t>
    </rPh>
    <rPh sb="3" eb="4">
      <t>ショウ</t>
    </rPh>
    <rPh sb="5" eb="7">
      <t>メイジ</t>
    </rPh>
    <rPh sb="7" eb="8">
      <t>キタ</t>
    </rPh>
    <phoneticPr fontId="2"/>
  </si>
  <si>
    <t>川添小（東　陽）</t>
    <rPh sb="0" eb="2">
      <t>カワゾエ</t>
    </rPh>
    <rPh sb="2" eb="3">
      <t>ショウ</t>
    </rPh>
    <rPh sb="4" eb="5">
      <t>ヒガシ</t>
    </rPh>
    <rPh sb="6" eb="7">
      <t>ヨウ</t>
    </rPh>
    <phoneticPr fontId="2"/>
  </si>
  <si>
    <t>金の手G（別　保）</t>
    <rPh sb="0" eb="1">
      <t>カネ</t>
    </rPh>
    <rPh sb="2" eb="3">
      <t>テ</t>
    </rPh>
    <rPh sb="5" eb="6">
      <t>ベツ</t>
    </rPh>
    <rPh sb="7" eb="8">
      <t>ホ</t>
    </rPh>
    <phoneticPr fontId="2"/>
  </si>
  <si>
    <t>明野西</t>
    <rPh sb="0" eb="2">
      <t>アケノ</t>
    </rPh>
    <rPh sb="2" eb="3">
      <t>ニシ</t>
    </rPh>
    <phoneticPr fontId="2"/>
  </si>
  <si>
    <t>東　陽</t>
    <rPh sb="0" eb="1">
      <t>ヒガシ</t>
    </rPh>
    <rPh sb="2" eb="3">
      <t>ヨウ</t>
    </rPh>
    <phoneticPr fontId="2"/>
  </si>
  <si>
    <t>三　佐</t>
    <rPh sb="0" eb="1">
      <t>サン</t>
    </rPh>
    <rPh sb="2" eb="3">
      <t>タスク</t>
    </rPh>
    <phoneticPr fontId="2"/>
  </si>
  <si>
    <t>北群坂ノ市</t>
    <rPh sb="0" eb="3">
      <t>ホクグンサカ</t>
    </rPh>
    <rPh sb="4" eb="5">
      <t>イチ</t>
    </rPh>
    <phoneticPr fontId="2"/>
  </si>
  <si>
    <t>別　保</t>
    <rPh sb="0" eb="1">
      <t>ベツ</t>
    </rPh>
    <rPh sb="2" eb="3">
      <t>ホ</t>
    </rPh>
    <phoneticPr fontId="2"/>
  </si>
  <si>
    <t>寒　田</t>
    <rPh sb="0" eb="1">
      <t>カン</t>
    </rPh>
    <rPh sb="2" eb="3">
      <t>タ</t>
    </rPh>
    <phoneticPr fontId="2"/>
  </si>
  <si>
    <t>大　野</t>
    <rPh sb="0" eb="1">
      <t>ダイ</t>
    </rPh>
    <rPh sb="2" eb="3">
      <t>ノ</t>
    </rPh>
    <phoneticPr fontId="2"/>
  </si>
  <si>
    <t>明治北</t>
    <rPh sb="0" eb="2">
      <t>メイジ</t>
    </rPh>
    <rPh sb="2" eb="3">
      <t>キタ</t>
    </rPh>
    <phoneticPr fontId="2"/>
  </si>
  <si>
    <t>戸　次</t>
    <rPh sb="0" eb="1">
      <t>ヘ</t>
    </rPh>
    <rPh sb="2" eb="3">
      <t>ツギ</t>
    </rPh>
    <phoneticPr fontId="2"/>
  </si>
  <si>
    <t>横　瀬</t>
    <rPh sb="0" eb="1">
      <t>ヨコ</t>
    </rPh>
    <rPh sb="2" eb="3">
      <t>セ</t>
    </rPh>
    <phoneticPr fontId="2"/>
  </si>
  <si>
    <t>11/10（土）</t>
    <rPh sb="6" eb="7">
      <t>ド</t>
    </rPh>
    <phoneticPr fontId="2"/>
  </si>
  <si>
    <t>11/23（金）</t>
    <rPh sb="6" eb="7">
      <t>キン</t>
    </rPh>
    <phoneticPr fontId="2"/>
  </si>
  <si>
    <t>11/25（日）</t>
    <rPh sb="6" eb="7">
      <t>ニチ</t>
    </rPh>
    <phoneticPr fontId="2"/>
  </si>
  <si>
    <t>12/1（土）</t>
    <rPh sb="5" eb="6">
      <t>ド</t>
    </rPh>
    <phoneticPr fontId="2"/>
  </si>
  <si>
    <t>別　保　-　戸　次</t>
    <rPh sb="0" eb="1">
      <t>ベツ</t>
    </rPh>
    <rPh sb="2" eb="3">
      <t>ホ</t>
    </rPh>
    <rPh sb="6" eb="7">
      <t>ヘ</t>
    </rPh>
    <rPh sb="8" eb="9">
      <t>ツギ</t>
    </rPh>
    <phoneticPr fontId="2"/>
  </si>
  <si>
    <t>横　瀬　-　明治北</t>
    <rPh sb="0" eb="1">
      <t>ヨコ</t>
    </rPh>
    <rPh sb="2" eb="3">
      <t>セ</t>
    </rPh>
    <rPh sb="6" eb="8">
      <t>メイジ</t>
    </rPh>
    <rPh sb="8" eb="9">
      <t>キタ</t>
    </rPh>
    <phoneticPr fontId="2"/>
  </si>
  <si>
    <t>横　瀬</t>
    <rPh sb="0" eb="1">
      <t>ヨコ</t>
    </rPh>
    <rPh sb="2" eb="3">
      <t>セ</t>
    </rPh>
    <phoneticPr fontId="2"/>
  </si>
  <si>
    <t>東　陽　-　戸　次</t>
    <rPh sb="0" eb="1">
      <t>ヒガシ</t>
    </rPh>
    <rPh sb="2" eb="3">
      <t>ヨウ</t>
    </rPh>
    <rPh sb="6" eb="7">
      <t>ヘ</t>
    </rPh>
    <rPh sb="8" eb="9">
      <t>ツギ</t>
    </rPh>
    <phoneticPr fontId="2"/>
  </si>
  <si>
    <t>三　佐　-寒　田</t>
    <rPh sb="0" eb="1">
      <t>サン</t>
    </rPh>
    <rPh sb="2" eb="3">
      <t>タスク</t>
    </rPh>
    <rPh sb="5" eb="6">
      <t>カン</t>
    </rPh>
    <rPh sb="7" eb="8">
      <t>タ</t>
    </rPh>
    <phoneticPr fontId="2"/>
  </si>
  <si>
    <t>大　野　-　明野西</t>
    <rPh sb="0" eb="1">
      <t>ダイ</t>
    </rPh>
    <rPh sb="2" eb="3">
      <t>ノ</t>
    </rPh>
    <rPh sb="6" eb="8">
      <t>アケノ</t>
    </rPh>
    <rPh sb="8" eb="9">
      <t>ニシ</t>
    </rPh>
    <phoneticPr fontId="2"/>
  </si>
  <si>
    <t>明野西　-　三　佐</t>
    <rPh sb="0" eb="2">
      <t>アケノ</t>
    </rPh>
    <rPh sb="2" eb="3">
      <t>ニシ</t>
    </rPh>
    <rPh sb="6" eb="7">
      <t>サン</t>
    </rPh>
    <rPh sb="8" eb="9">
      <t>タスク</t>
    </rPh>
    <phoneticPr fontId="2"/>
  </si>
  <si>
    <t>東　陽　-　北群坂ノ市</t>
    <rPh sb="0" eb="1">
      <t>ヒガシ</t>
    </rPh>
    <rPh sb="2" eb="3">
      <t>ヨウ</t>
    </rPh>
    <rPh sb="6" eb="9">
      <t>ホクグンサカ</t>
    </rPh>
    <rPh sb="10" eb="11">
      <t>イチ</t>
    </rPh>
    <phoneticPr fontId="2"/>
  </si>
  <si>
    <t>明野西</t>
    <rPh sb="0" eb="2">
      <t>アケノ</t>
    </rPh>
    <rPh sb="2" eb="3">
      <t>ニシ</t>
    </rPh>
    <phoneticPr fontId="2"/>
  </si>
  <si>
    <t>別　保　-　明野西</t>
    <rPh sb="0" eb="1">
      <t>ベツ</t>
    </rPh>
    <rPh sb="2" eb="3">
      <t>ホ</t>
    </rPh>
    <rPh sb="6" eb="8">
      <t>アケノ</t>
    </rPh>
    <rPh sb="8" eb="9">
      <t>ニシ</t>
    </rPh>
    <phoneticPr fontId="2"/>
  </si>
  <si>
    <t>三　佐　-　東　陽</t>
    <rPh sb="0" eb="1">
      <t>サン</t>
    </rPh>
    <rPh sb="2" eb="3">
      <t>タスク</t>
    </rPh>
    <rPh sb="6" eb="7">
      <t>ヒガシ</t>
    </rPh>
    <rPh sb="8" eb="9">
      <t>ヨウ</t>
    </rPh>
    <phoneticPr fontId="2"/>
  </si>
  <si>
    <t>寒　田　-　大　野</t>
    <rPh sb="0" eb="1">
      <t>カン</t>
    </rPh>
    <rPh sb="2" eb="3">
      <t>タ</t>
    </rPh>
    <rPh sb="6" eb="7">
      <t>ダイ</t>
    </rPh>
    <rPh sb="8" eb="9">
      <t>ノ</t>
    </rPh>
    <phoneticPr fontId="2"/>
  </si>
  <si>
    <t>明治北　-　戸　次</t>
    <rPh sb="0" eb="2">
      <t>メイジ</t>
    </rPh>
    <rPh sb="2" eb="3">
      <t>キタ</t>
    </rPh>
    <rPh sb="6" eb="7">
      <t>ヘ</t>
    </rPh>
    <rPh sb="8" eb="9">
      <t>ツギ</t>
    </rPh>
    <phoneticPr fontId="2"/>
  </si>
  <si>
    <t>横　瀬　-　寒　田</t>
    <rPh sb="0" eb="1">
      <t>ヨコ</t>
    </rPh>
    <rPh sb="2" eb="3">
      <t>セ</t>
    </rPh>
    <rPh sb="6" eb="7">
      <t>カン</t>
    </rPh>
    <rPh sb="8" eb="9">
      <t>タ</t>
    </rPh>
    <phoneticPr fontId="2"/>
  </si>
  <si>
    <t>大　野　-　明治北</t>
    <rPh sb="0" eb="1">
      <t>ダイ</t>
    </rPh>
    <rPh sb="2" eb="3">
      <t>ノ</t>
    </rPh>
    <rPh sb="6" eb="8">
      <t>メイジ</t>
    </rPh>
    <rPh sb="8" eb="9">
      <t>キタ</t>
    </rPh>
    <phoneticPr fontId="2"/>
  </si>
  <si>
    <t>戸　次　-　横　瀬</t>
    <rPh sb="0" eb="1">
      <t>ヘ</t>
    </rPh>
    <rPh sb="2" eb="3">
      <t>ツギ</t>
    </rPh>
    <rPh sb="6" eb="7">
      <t>ヨコ</t>
    </rPh>
    <rPh sb="8" eb="9">
      <t>セ</t>
    </rPh>
    <phoneticPr fontId="2"/>
  </si>
  <si>
    <t>明治北　-　三　佐</t>
    <rPh sb="0" eb="2">
      <t>メイジ</t>
    </rPh>
    <rPh sb="2" eb="3">
      <t>キタ</t>
    </rPh>
    <rPh sb="6" eb="7">
      <t>サン</t>
    </rPh>
    <rPh sb="8" eb="9">
      <t>タスク</t>
    </rPh>
    <phoneticPr fontId="2"/>
  </si>
  <si>
    <t>東　陽　-　大　野</t>
    <rPh sb="0" eb="1">
      <t>ヒガシ</t>
    </rPh>
    <rPh sb="2" eb="3">
      <t>ヨウ</t>
    </rPh>
    <rPh sb="6" eb="7">
      <t>ダイ</t>
    </rPh>
    <rPh sb="8" eb="9">
      <t>ノ</t>
    </rPh>
    <phoneticPr fontId="2"/>
  </si>
  <si>
    <t>明治北　-　明野西</t>
    <rPh sb="0" eb="2">
      <t>メイジ</t>
    </rPh>
    <rPh sb="2" eb="3">
      <t>キタ</t>
    </rPh>
    <rPh sb="6" eb="8">
      <t>アケノ</t>
    </rPh>
    <rPh sb="8" eb="9">
      <t>ニシ</t>
    </rPh>
    <phoneticPr fontId="2"/>
  </si>
  <si>
    <t>三　佐　-　大　野</t>
    <rPh sb="0" eb="1">
      <t>サン</t>
    </rPh>
    <rPh sb="2" eb="3">
      <t>タスク</t>
    </rPh>
    <rPh sb="6" eb="7">
      <t>ダイ</t>
    </rPh>
    <rPh sb="8" eb="9">
      <t>ノ</t>
    </rPh>
    <phoneticPr fontId="2"/>
  </si>
  <si>
    <t>明野西　-　東　陽</t>
    <rPh sb="0" eb="2">
      <t>アケノ</t>
    </rPh>
    <rPh sb="2" eb="3">
      <t>ニシ</t>
    </rPh>
    <rPh sb="6" eb="7">
      <t>ヒガシ</t>
    </rPh>
    <rPh sb="8" eb="9">
      <t>ヨウ</t>
    </rPh>
    <phoneticPr fontId="2"/>
  </si>
  <si>
    <t>戸　次　-　寒　田</t>
    <rPh sb="0" eb="1">
      <t>ヘ</t>
    </rPh>
    <rPh sb="2" eb="3">
      <t>ツギ</t>
    </rPh>
    <rPh sb="6" eb="7">
      <t>カン</t>
    </rPh>
    <rPh sb="8" eb="9">
      <t>タ</t>
    </rPh>
    <phoneticPr fontId="2"/>
  </si>
  <si>
    <t>横　瀬　-　別　保</t>
    <rPh sb="0" eb="1">
      <t>ヨコ</t>
    </rPh>
    <rPh sb="2" eb="3">
      <t>セ</t>
    </rPh>
    <rPh sb="6" eb="7">
      <t>ベツ</t>
    </rPh>
    <rPh sb="8" eb="9">
      <t>ホ</t>
    </rPh>
    <phoneticPr fontId="2"/>
  </si>
  <si>
    <t>寒　田　-　別　保</t>
    <rPh sb="0" eb="1">
      <t>カン</t>
    </rPh>
    <rPh sb="2" eb="3">
      <t>タ</t>
    </rPh>
    <rPh sb="6" eb="7">
      <t>ベツ</t>
    </rPh>
    <rPh sb="8" eb="9">
      <t>ホ</t>
    </rPh>
    <phoneticPr fontId="2"/>
  </si>
  <si>
    <t>北群坂ノ市　-　横　瀬</t>
    <rPh sb="0" eb="3">
      <t>ホクグンサカ</t>
    </rPh>
    <rPh sb="4" eb="5">
      <t>イチ</t>
    </rPh>
    <rPh sb="8" eb="9">
      <t>ヨコ</t>
    </rPh>
    <rPh sb="10" eb="11">
      <t>セ</t>
    </rPh>
    <phoneticPr fontId="2"/>
  </si>
  <si>
    <t>横　瀬　-　大　野</t>
    <rPh sb="0" eb="1">
      <t>ヨコ</t>
    </rPh>
    <rPh sb="2" eb="3">
      <t>セ</t>
    </rPh>
    <rPh sb="6" eb="7">
      <t>ダイ</t>
    </rPh>
    <rPh sb="8" eb="9">
      <t>ノ</t>
    </rPh>
    <phoneticPr fontId="2"/>
  </si>
  <si>
    <t>調整中</t>
    <rPh sb="0" eb="3">
      <t>チョウセイチュウ</t>
    </rPh>
    <phoneticPr fontId="2"/>
  </si>
  <si>
    <t>明野西　-　戸　次</t>
    <rPh sb="0" eb="2">
      <t>アケノ</t>
    </rPh>
    <rPh sb="2" eb="3">
      <t>ニシ</t>
    </rPh>
    <rPh sb="6" eb="7">
      <t>ヘ</t>
    </rPh>
    <rPh sb="8" eb="9">
      <t>ツギ</t>
    </rPh>
    <phoneticPr fontId="2"/>
  </si>
  <si>
    <t>10/13　(土）</t>
    <rPh sb="7" eb="8">
      <t>ド</t>
    </rPh>
    <phoneticPr fontId="2"/>
  </si>
  <si>
    <t>荏隈</t>
    <rPh sb="0" eb="2">
      <t>エノクマ</t>
    </rPh>
    <phoneticPr fontId="2"/>
  </si>
  <si>
    <t>桃　園</t>
    <rPh sb="0" eb="1">
      <t>モモ</t>
    </rPh>
    <rPh sb="2" eb="3">
      <t>エン</t>
    </rPh>
    <phoneticPr fontId="2"/>
  </si>
  <si>
    <t>荏　隈</t>
    <rPh sb="0" eb="1">
      <t>ジン</t>
    </rPh>
    <rPh sb="2" eb="3">
      <t>クマ</t>
    </rPh>
    <phoneticPr fontId="2"/>
  </si>
  <si>
    <t>挟　間</t>
    <rPh sb="0" eb="1">
      <t>キョウ</t>
    </rPh>
    <rPh sb="2" eb="3">
      <t>マ</t>
    </rPh>
    <phoneticPr fontId="2"/>
  </si>
  <si>
    <t>竹田直入</t>
    <rPh sb="0" eb="2">
      <t>タケタ</t>
    </rPh>
    <rPh sb="2" eb="4">
      <t>ナオイリ</t>
    </rPh>
    <phoneticPr fontId="2"/>
  </si>
  <si>
    <t>大　在</t>
    <rPh sb="0" eb="1">
      <t>ダイ</t>
    </rPh>
    <rPh sb="2" eb="3">
      <t>ザイ</t>
    </rPh>
    <phoneticPr fontId="2"/>
  </si>
  <si>
    <t>金池長浜</t>
    <rPh sb="0" eb="2">
      <t>カナイケ</t>
    </rPh>
    <rPh sb="2" eb="4">
      <t>ナガハマ</t>
    </rPh>
    <phoneticPr fontId="2"/>
  </si>
  <si>
    <t>県央おおの</t>
    <rPh sb="0" eb="2">
      <t>ケンオウ</t>
    </rPh>
    <phoneticPr fontId="2"/>
  </si>
  <si>
    <t>判　田</t>
    <rPh sb="0" eb="1">
      <t>ハン</t>
    </rPh>
    <rPh sb="2" eb="3">
      <t>タ</t>
    </rPh>
    <phoneticPr fontId="2"/>
  </si>
  <si>
    <t>春　日</t>
    <rPh sb="0" eb="1">
      <t>ハル</t>
    </rPh>
    <rPh sb="2" eb="3">
      <t>ニチ</t>
    </rPh>
    <phoneticPr fontId="2"/>
  </si>
  <si>
    <t>由布川</t>
    <rPh sb="0" eb="2">
      <t>ユフ</t>
    </rPh>
    <rPh sb="2" eb="3">
      <t>ガワ</t>
    </rPh>
    <phoneticPr fontId="2"/>
  </si>
  <si>
    <t>挟間</t>
    <rPh sb="0" eb="2">
      <t>ハザマ</t>
    </rPh>
    <phoneticPr fontId="2"/>
  </si>
  <si>
    <t>挟　間　-　竹田直入</t>
    <rPh sb="0" eb="1">
      <t>キョウ</t>
    </rPh>
    <rPh sb="2" eb="3">
      <t>マ</t>
    </rPh>
    <rPh sb="6" eb="8">
      <t>タケタ</t>
    </rPh>
    <rPh sb="8" eb="10">
      <t>ナオイリ</t>
    </rPh>
    <phoneticPr fontId="2"/>
  </si>
  <si>
    <t>大　在　-　荏　隈</t>
    <rPh sb="0" eb="1">
      <t>ダイ</t>
    </rPh>
    <rPh sb="2" eb="3">
      <t>ザイ</t>
    </rPh>
    <rPh sb="6" eb="7">
      <t>ジン</t>
    </rPh>
    <rPh sb="8" eb="9">
      <t>クマ</t>
    </rPh>
    <phoneticPr fontId="2"/>
  </si>
  <si>
    <t>竹田・直入</t>
    <rPh sb="0" eb="2">
      <t>タケタ</t>
    </rPh>
    <rPh sb="3" eb="5">
      <t>ナオイリ</t>
    </rPh>
    <phoneticPr fontId="2"/>
  </si>
  <si>
    <t>桃　園　-　狭　間</t>
    <rPh sb="0" eb="1">
      <t>モモ</t>
    </rPh>
    <rPh sb="2" eb="3">
      <t>エン</t>
    </rPh>
    <rPh sb="6" eb="7">
      <t>キョウ</t>
    </rPh>
    <rPh sb="8" eb="9">
      <t>マ</t>
    </rPh>
    <phoneticPr fontId="2"/>
  </si>
  <si>
    <t>竹田直入　-大　在</t>
    <rPh sb="0" eb="2">
      <t>タケタ</t>
    </rPh>
    <rPh sb="2" eb="4">
      <t>ナオイリ</t>
    </rPh>
    <rPh sb="6" eb="7">
      <t>ダイ</t>
    </rPh>
    <rPh sb="8" eb="9">
      <t>ザイ</t>
    </rPh>
    <phoneticPr fontId="2"/>
  </si>
  <si>
    <t>桃園</t>
    <rPh sb="0" eb="2">
      <t>モモゾノ</t>
    </rPh>
    <phoneticPr fontId="2"/>
  </si>
  <si>
    <t>金池・長浜　-県央おおの</t>
    <rPh sb="0" eb="2">
      <t>カナイケ</t>
    </rPh>
    <rPh sb="3" eb="5">
      <t>ナガハマ</t>
    </rPh>
    <rPh sb="7" eb="9">
      <t>ケンオウ</t>
    </rPh>
    <phoneticPr fontId="2"/>
  </si>
  <si>
    <t>判田</t>
    <rPh sb="0" eb="2">
      <t>ハンダ</t>
    </rPh>
    <phoneticPr fontId="2"/>
  </si>
  <si>
    <t>判　田　-春　日</t>
    <rPh sb="0" eb="1">
      <t>ハン</t>
    </rPh>
    <rPh sb="2" eb="3">
      <t>タ</t>
    </rPh>
    <rPh sb="5" eb="6">
      <t>ハル</t>
    </rPh>
    <rPh sb="7" eb="8">
      <t>ニチ</t>
    </rPh>
    <phoneticPr fontId="2"/>
  </si>
  <si>
    <t>金池・長浜</t>
    <rPh sb="0" eb="2">
      <t>カナイケ</t>
    </rPh>
    <rPh sb="3" eb="5">
      <t>ナガハマ</t>
    </rPh>
    <phoneticPr fontId="2"/>
  </si>
  <si>
    <t>由布川　-　金池・長浜</t>
    <rPh sb="0" eb="2">
      <t>ユフ</t>
    </rPh>
    <rPh sb="2" eb="3">
      <t>ガワ</t>
    </rPh>
    <rPh sb="6" eb="8">
      <t>カナイケ</t>
    </rPh>
    <rPh sb="9" eb="11">
      <t>ナガハマ</t>
    </rPh>
    <phoneticPr fontId="2"/>
  </si>
  <si>
    <t>県央おおの　-判　田</t>
    <rPh sb="0" eb="2">
      <t>ケンオウ</t>
    </rPh>
    <rPh sb="7" eb="8">
      <t>ハン</t>
    </rPh>
    <rPh sb="9" eb="10">
      <t>タ</t>
    </rPh>
    <phoneticPr fontId="2"/>
  </si>
  <si>
    <t>春日</t>
    <rPh sb="0" eb="2">
      <t>カスガ</t>
    </rPh>
    <phoneticPr fontId="2"/>
  </si>
  <si>
    <t>春　日　-　由布川</t>
    <rPh sb="0" eb="1">
      <t>ハル</t>
    </rPh>
    <rPh sb="2" eb="3">
      <t>ニチ</t>
    </rPh>
    <rPh sb="6" eb="8">
      <t>ユフ</t>
    </rPh>
    <rPh sb="8" eb="9">
      <t>ガワ</t>
    </rPh>
    <phoneticPr fontId="2"/>
  </si>
  <si>
    <t>北群坂ノ市 - 大　野</t>
    <rPh sb="0" eb="3">
      <t>ホクグンサカ</t>
    </rPh>
    <rPh sb="4" eb="5">
      <t>イチ</t>
    </rPh>
    <rPh sb="8" eb="9">
      <t>ダイ</t>
    </rPh>
    <rPh sb="10" eb="11">
      <t>ノ</t>
    </rPh>
    <phoneticPr fontId="2"/>
  </si>
  <si>
    <t>北郡坂ノ市　-　明野西</t>
    <rPh sb="0" eb="1">
      <t>キタ</t>
    </rPh>
    <rPh sb="1" eb="2">
      <t>グン</t>
    </rPh>
    <rPh sb="2" eb="3">
      <t>サカ</t>
    </rPh>
    <rPh sb="4" eb="5">
      <t>イチ</t>
    </rPh>
    <rPh sb="8" eb="10">
      <t>アケノ</t>
    </rPh>
    <rPh sb="10" eb="11">
      <t>ニシ</t>
    </rPh>
    <phoneticPr fontId="2"/>
  </si>
  <si>
    <t>北郡坂ノ市　-　別　保</t>
    <rPh sb="0" eb="1">
      <t>キタ</t>
    </rPh>
    <rPh sb="1" eb="2">
      <t>グン</t>
    </rPh>
    <rPh sb="2" eb="3">
      <t>サカ</t>
    </rPh>
    <rPh sb="4" eb="5">
      <t>イチ</t>
    </rPh>
    <rPh sb="8" eb="9">
      <t>ベツ</t>
    </rPh>
    <rPh sb="10" eb="11">
      <t>ホ</t>
    </rPh>
    <phoneticPr fontId="2"/>
  </si>
  <si>
    <t>北郡坂ノ市　-　戸次</t>
    <rPh sb="0" eb="1">
      <t>キタ</t>
    </rPh>
    <rPh sb="1" eb="2">
      <t>グン</t>
    </rPh>
    <rPh sb="2" eb="3">
      <t>サカ</t>
    </rPh>
    <rPh sb="4" eb="5">
      <t>イチ</t>
    </rPh>
    <rPh sb="8" eb="9">
      <t>ヘ</t>
    </rPh>
    <rPh sb="9" eb="10">
      <t>ツギ</t>
    </rPh>
    <phoneticPr fontId="2"/>
  </si>
  <si>
    <t>三　佐　-　横　瀬</t>
    <rPh sb="0" eb="1">
      <t>サン</t>
    </rPh>
    <rPh sb="2" eb="3">
      <t>タスク</t>
    </rPh>
    <rPh sb="6" eb="7">
      <t>ヨコ</t>
    </rPh>
    <rPh sb="8" eb="9">
      <t>セ</t>
    </rPh>
    <phoneticPr fontId="2"/>
  </si>
  <si>
    <t>戸　次</t>
    <rPh sb="0" eb="1">
      <t>ヘ</t>
    </rPh>
    <rPh sb="2" eb="3">
      <t>ツギ</t>
    </rPh>
    <phoneticPr fontId="2"/>
  </si>
  <si>
    <t>戸　次　‐　三　佐</t>
    <rPh sb="0" eb="1">
      <t>ヘ</t>
    </rPh>
    <rPh sb="2" eb="3">
      <t>ツギ</t>
    </rPh>
    <rPh sb="6" eb="7">
      <t>サン</t>
    </rPh>
    <rPh sb="8" eb="9">
      <t>タスク</t>
    </rPh>
    <phoneticPr fontId="2"/>
  </si>
  <si>
    <t>東　陽　‐　別　保</t>
    <rPh sb="0" eb="1">
      <t>ヒガシ</t>
    </rPh>
    <rPh sb="2" eb="3">
      <t>ヨウ</t>
    </rPh>
    <rPh sb="6" eb="7">
      <t>ベツ</t>
    </rPh>
    <rPh sb="8" eb="9">
      <t>ホ</t>
    </rPh>
    <phoneticPr fontId="2"/>
  </si>
  <si>
    <t>北郡坂ノ市</t>
    <rPh sb="0" eb="1">
      <t>キタ</t>
    </rPh>
    <rPh sb="1" eb="2">
      <t>グン</t>
    </rPh>
    <rPh sb="2" eb="3">
      <t>サカ</t>
    </rPh>
    <rPh sb="4" eb="5">
      <t>イチ</t>
    </rPh>
    <phoneticPr fontId="2"/>
  </si>
  <si>
    <t>北郡坂ノ市　-　明治北</t>
    <rPh sb="0" eb="1">
      <t>キタ</t>
    </rPh>
    <rPh sb="1" eb="2">
      <t>グン</t>
    </rPh>
    <rPh sb="2" eb="3">
      <t>サカ</t>
    </rPh>
    <rPh sb="4" eb="5">
      <t>イチ</t>
    </rPh>
    <rPh sb="8" eb="10">
      <t>メイジ</t>
    </rPh>
    <rPh sb="10" eb="11">
      <t>キタ</t>
    </rPh>
    <phoneticPr fontId="2"/>
  </si>
  <si>
    <t>東　陽</t>
    <rPh sb="0" eb="1">
      <t>ヒガシ</t>
    </rPh>
    <rPh sb="2" eb="3">
      <t>ヨウ</t>
    </rPh>
    <phoneticPr fontId="2"/>
  </si>
  <si>
    <t>寒　田　-　東　陽</t>
    <rPh sb="0" eb="1">
      <t>カン</t>
    </rPh>
    <rPh sb="2" eb="3">
      <t>タ</t>
    </rPh>
    <rPh sb="6" eb="7">
      <t>ヒガシ</t>
    </rPh>
    <rPh sb="8" eb="9">
      <t>ヨウ</t>
    </rPh>
    <phoneticPr fontId="2"/>
  </si>
  <si>
    <t>明治北</t>
    <rPh sb="0" eb="2">
      <t>メイジ</t>
    </rPh>
    <rPh sb="2" eb="3">
      <t>キタ</t>
    </rPh>
    <phoneticPr fontId="2"/>
  </si>
  <si>
    <t>別　保　-　明治北</t>
    <rPh sb="0" eb="1">
      <t>ベツ</t>
    </rPh>
    <rPh sb="2" eb="3">
      <t>ホ</t>
    </rPh>
    <rPh sb="6" eb="8">
      <t>メイジ</t>
    </rPh>
    <rPh sb="8" eb="9">
      <t>キタ</t>
    </rPh>
    <phoneticPr fontId="2"/>
  </si>
  <si>
    <t>寒　田</t>
    <rPh sb="0" eb="1">
      <t>カン</t>
    </rPh>
    <rPh sb="2" eb="3">
      <t>タ</t>
    </rPh>
    <phoneticPr fontId="2"/>
  </si>
  <si>
    <t>北郡坂ノ市　-　寒　田</t>
    <rPh sb="0" eb="1">
      <t>キタ</t>
    </rPh>
    <rPh sb="1" eb="2">
      <t>グン</t>
    </rPh>
    <rPh sb="2" eb="3">
      <t>サカ</t>
    </rPh>
    <rPh sb="4" eb="5">
      <t>イチ</t>
    </rPh>
    <rPh sb="8" eb="9">
      <t>カン</t>
    </rPh>
    <rPh sb="10" eb="11">
      <t>タ</t>
    </rPh>
    <phoneticPr fontId="2"/>
  </si>
  <si>
    <t>別　保</t>
    <rPh sb="0" eb="1">
      <t>ベツ</t>
    </rPh>
    <rPh sb="2" eb="3">
      <t>ホ</t>
    </rPh>
    <phoneticPr fontId="2"/>
  </si>
  <si>
    <t>得　点</t>
    <rPh sb="0" eb="1">
      <t>エ</t>
    </rPh>
    <rPh sb="2" eb="3">
      <t>テン</t>
    </rPh>
    <phoneticPr fontId="2"/>
  </si>
  <si>
    <t>　</t>
    <phoneticPr fontId="2"/>
  </si>
  <si>
    <t>得　点</t>
    <rPh sb="0" eb="1">
      <t>エ</t>
    </rPh>
    <rPh sb="2" eb="3">
      <t>テン</t>
    </rPh>
    <phoneticPr fontId="2"/>
  </si>
  <si>
    <t>明野西　-　寒　田</t>
    <rPh sb="0" eb="2">
      <t>アケノ</t>
    </rPh>
    <rPh sb="2" eb="3">
      <t>ニシ</t>
    </rPh>
    <rPh sb="6" eb="7">
      <t>カン</t>
    </rPh>
    <rPh sb="8" eb="9">
      <t>タ</t>
    </rPh>
    <phoneticPr fontId="2"/>
  </si>
  <si>
    <t>横　瀬</t>
    <rPh sb="0" eb="1">
      <t>ヨコ</t>
    </rPh>
    <rPh sb="2" eb="3">
      <t>セ</t>
    </rPh>
    <phoneticPr fontId="2"/>
  </si>
  <si>
    <t>横　瀬　-　東　陽</t>
    <rPh sb="0" eb="1">
      <t>ヨコ</t>
    </rPh>
    <rPh sb="2" eb="3">
      <t>セ</t>
    </rPh>
    <rPh sb="6" eb="7">
      <t>ヒガシ</t>
    </rPh>
    <rPh sb="8" eb="9">
      <t>ヨウ</t>
    </rPh>
    <phoneticPr fontId="2"/>
  </si>
  <si>
    <t>寒　田　-　明治北</t>
    <rPh sb="0" eb="1">
      <t>カン</t>
    </rPh>
    <rPh sb="2" eb="3">
      <t>タ</t>
    </rPh>
    <rPh sb="6" eb="8">
      <t>メイジ</t>
    </rPh>
    <rPh sb="8" eb="9">
      <t>キタ</t>
    </rPh>
    <phoneticPr fontId="2"/>
  </si>
  <si>
    <t>明野西　-　横　瀬　</t>
    <rPh sb="0" eb="2">
      <t>アケノ</t>
    </rPh>
    <rPh sb="2" eb="3">
      <t>ニシ</t>
    </rPh>
    <rPh sb="6" eb="7">
      <t>ヨコ</t>
    </rPh>
    <rPh sb="8" eb="9">
      <t>セ</t>
    </rPh>
    <phoneticPr fontId="2"/>
  </si>
  <si>
    <t>東　陽　‐　明治北</t>
    <rPh sb="0" eb="1">
      <t>ヒガシ</t>
    </rPh>
    <rPh sb="2" eb="3">
      <t>ヨウ</t>
    </rPh>
    <rPh sb="6" eb="8">
      <t>メイジ</t>
    </rPh>
    <rPh sb="8" eb="9">
      <t>キタ</t>
    </rPh>
    <phoneticPr fontId="2"/>
  </si>
  <si>
    <t>明野西</t>
    <rPh sb="0" eb="2">
      <t>アケノ</t>
    </rPh>
    <rPh sb="2" eb="3">
      <t>ニシ</t>
    </rPh>
    <phoneticPr fontId="2"/>
  </si>
  <si>
    <t>別　保　-　大　野</t>
    <rPh sb="0" eb="1">
      <t>ベツ</t>
    </rPh>
    <rPh sb="2" eb="3">
      <t>ホ</t>
    </rPh>
    <rPh sb="6" eb="7">
      <t>ダイ</t>
    </rPh>
    <rPh sb="8" eb="9">
      <t>ノ</t>
    </rPh>
    <phoneticPr fontId="2"/>
  </si>
  <si>
    <t>北郡坂ノ市　-　三　佐</t>
    <rPh sb="0" eb="1">
      <t>キタ</t>
    </rPh>
    <rPh sb="1" eb="2">
      <t>グン</t>
    </rPh>
    <rPh sb="2" eb="3">
      <t>サカ</t>
    </rPh>
    <rPh sb="4" eb="5">
      <t>イチ</t>
    </rPh>
    <rPh sb="8" eb="9">
      <t>サン</t>
    </rPh>
    <rPh sb="10" eb="11">
      <t>タスク</t>
    </rPh>
    <phoneticPr fontId="2"/>
  </si>
  <si>
    <t>大　野　-　戸　次</t>
    <rPh sb="0" eb="1">
      <t>ダイ</t>
    </rPh>
    <rPh sb="2" eb="3">
      <t>ノ</t>
    </rPh>
    <rPh sb="6" eb="7">
      <t>ヘ</t>
    </rPh>
    <rPh sb="8" eb="9">
      <t>ツギ</t>
    </rPh>
    <phoneticPr fontId="2"/>
  </si>
  <si>
    <t>三　佐</t>
    <rPh sb="0" eb="1">
      <t>サン</t>
    </rPh>
    <rPh sb="2" eb="3">
      <t>タスク</t>
    </rPh>
    <phoneticPr fontId="2"/>
  </si>
  <si>
    <t>別　保　-　三　佐</t>
    <rPh sb="0" eb="1">
      <t>ベツ</t>
    </rPh>
    <rPh sb="2" eb="3">
      <t>ホ</t>
    </rPh>
    <rPh sb="6" eb="7">
      <t>サン</t>
    </rPh>
    <rPh sb="8" eb="9">
      <t>タスク</t>
    </rPh>
    <phoneticPr fontId="2"/>
  </si>
  <si>
    <t>大　野</t>
    <rPh sb="0" eb="1">
      <t>ダイ</t>
    </rPh>
    <rPh sb="2" eb="3">
      <t>ノ</t>
    </rPh>
    <phoneticPr fontId="2"/>
  </si>
  <si>
    <t xml:space="preserve">得　点 </t>
    <rPh sb="0" eb="1">
      <t>エ</t>
    </rPh>
    <rPh sb="2" eb="3">
      <t>テン</t>
    </rPh>
    <phoneticPr fontId="2"/>
  </si>
  <si>
    <t>大　在　-　春　日</t>
    <rPh sb="0" eb="1">
      <t>ダイ</t>
    </rPh>
    <rPh sb="2" eb="3">
      <t>ザイ</t>
    </rPh>
    <rPh sb="6" eb="7">
      <t>ハル</t>
    </rPh>
    <rPh sb="8" eb="9">
      <t>ニチ</t>
    </rPh>
    <phoneticPr fontId="2"/>
  </si>
  <si>
    <t>由布川</t>
    <rPh sb="0" eb="2">
      <t>ユフ</t>
    </rPh>
    <rPh sb="2" eb="3">
      <t>ガワ</t>
    </rPh>
    <phoneticPr fontId="2"/>
  </si>
  <si>
    <t>由布川　-　判　田</t>
    <rPh sb="0" eb="2">
      <t>ユフ</t>
    </rPh>
    <rPh sb="2" eb="3">
      <t>ガワ</t>
    </rPh>
    <rPh sb="6" eb="7">
      <t>ハン</t>
    </rPh>
    <rPh sb="8" eb="9">
      <t>タ</t>
    </rPh>
    <phoneticPr fontId="2"/>
  </si>
  <si>
    <t>大　在</t>
    <rPh sb="0" eb="1">
      <t>ダイ</t>
    </rPh>
    <rPh sb="2" eb="3">
      <t>ザイ</t>
    </rPh>
    <phoneticPr fontId="2"/>
  </si>
  <si>
    <t>挟　間　-　春　日</t>
    <rPh sb="0" eb="1">
      <t>キョウ</t>
    </rPh>
    <rPh sb="2" eb="3">
      <t>マ</t>
    </rPh>
    <rPh sb="6" eb="7">
      <t>ハル</t>
    </rPh>
    <rPh sb="8" eb="9">
      <t>ニチ</t>
    </rPh>
    <phoneticPr fontId="2"/>
  </si>
  <si>
    <t>判　田</t>
    <rPh sb="0" eb="1">
      <t>ハン</t>
    </rPh>
    <rPh sb="2" eb="3">
      <t>タ</t>
    </rPh>
    <phoneticPr fontId="2"/>
  </si>
  <si>
    <t>竹田直入　-　県央おおの</t>
    <rPh sb="0" eb="2">
      <t>タケタ</t>
    </rPh>
    <rPh sb="2" eb="4">
      <t>ナオイリ</t>
    </rPh>
    <rPh sb="7" eb="9">
      <t>ケンオウ</t>
    </rPh>
    <phoneticPr fontId="2"/>
  </si>
  <si>
    <t>桃　園</t>
    <rPh sb="0" eb="1">
      <t>モモ</t>
    </rPh>
    <rPh sb="2" eb="3">
      <t>エン</t>
    </rPh>
    <phoneticPr fontId="2"/>
  </si>
  <si>
    <t>桃　園　-　金池長浜</t>
    <rPh sb="0" eb="1">
      <t>モモ</t>
    </rPh>
    <rPh sb="2" eb="3">
      <t>エン</t>
    </rPh>
    <rPh sb="6" eb="8">
      <t>カナイケ</t>
    </rPh>
    <rPh sb="8" eb="10">
      <t>ナガハマ</t>
    </rPh>
    <phoneticPr fontId="2"/>
  </si>
  <si>
    <t>竹田直入</t>
    <rPh sb="0" eb="2">
      <t>タケタ</t>
    </rPh>
    <rPh sb="2" eb="4">
      <t>ナオイリ</t>
    </rPh>
    <phoneticPr fontId="2"/>
  </si>
  <si>
    <t>竹田直入　-　荏　隈</t>
    <rPh sb="0" eb="2">
      <t>タケタ</t>
    </rPh>
    <rPh sb="2" eb="4">
      <t>ナオイリ</t>
    </rPh>
    <rPh sb="7" eb="8">
      <t>ジン</t>
    </rPh>
    <rPh sb="9" eb="10">
      <t>クマ</t>
    </rPh>
    <phoneticPr fontId="2"/>
  </si>
  <si>
    <t>金池長浜</t>
    <rPh sb="0" eb="2">
      <t>カナイケ</t>
    </rPh>
    <rPh sb="2" eb="4">
      <t>ナガハマ</t>
    </rPh>
    <phoneticPr fontId="2"/>
  </si>
  <si>
    <t>竹田直入　‐　桃　園　　</t>
    <rPh sb="0" eb="2">
      <t>タケタ</t>
    </rPh>
    <rPh sb="2" eb="4">
      <t>ナオイリ</t>
    </rPh>
    <rPh sb="7" eb="8">
      <t>モモ</t>
    </rPh>
    <rPh sb="9" eb="10">
      <t>エン</t>
    </rPh>
    <phoneticPr fontId="2"/>
  </si>
  <si>
    <t>判　田　‐　桃　園</t>
    <rPh sb="0" eb="1">
      <t>ハン</t>
    </rPh>
    <rPh sb="2" eb="3">
      <t>タ</t>
    </rPh>
    <rPh sb="6" eb="7">
      <t>モモ</t>
    </rPh>
    <rPh sb="8" eb="9">
      <t>エン</t>
    </rPh>
    <phoneticPr fontId="2"/>
  </si>
  <si>
    <t>挟　間</t>
    <rPh sb="0" eb="1">
      <t>キョウ</t>
    </rPh>
    <rPh sb="2" eb="3">
      <t>マ</t>
    </rPh>
    <phoneticPr fontId="2"/>
  </si>
  <si>
    <t>挟　間　-　県央大野</t>
    <rPh sb="0" eb="1">
      <t>キョウ</t>
    </rPh>
    <rPh sb="2" eb="3">
      <t>マ</t>
    </rPh>
    <rPh sb="6" eb="8">
      <t>ケンオウ</t>
    </rPh>
    <rPh sb="8" eb="10">
      <t>オオノ</t>
    </rPh>
    <phoneticPr fontId="2"/>
  </si>
  <si>
    <t>判　田　-　荏　隈</t>
    <rPh sb="0" eb="1">
      <t>ハン</t>
    </rPh>
    <rPh sb="2" eb="3">
      <t>タ</t>
    </rPh>
    <rPh sb="6" eb="7">
      <t>ジン</t>
    </rPh>
    <rPh sb="8" eb="9">
      <t>クマ</t>
    </rPh>
    <phoneticPr fontId="2"/>
  </si>
  <si>
    <t>県央おおの</t>
    <rPh sb="0" eb="2">
      <t>ケンオウ</t>
    </rPh>
    <phoneticPr fontId="2"/>
  </si>
  <si>
    <t>桃　園　-　県央大野</t>
    <rPh sb="0" eb="1">
      <t>モモ</t>
    </rPh>
    <rPh sb="2" eb="3">
      <t>エン</t>
    </rPh>
    <rPh sb="6" eb="8">
      <t>ケンオウ</t>
    </rPh>
    <rPh sb="8" eb="10">
      <t>オオノ</t>
    </rPh>
    <phoneticPr fontId="2"/>
  </si>
  <si>
    <t>荏　隈</t>
    <rPh sb="0" eb="1">
      <t>ジン</t>
    </rPh>
    <rPh sb="2" eb="3">
      <t>クマ</t>
    </rPh>
    <phoneticPr fontId="2"/>
  </si>
  <si>
    <t>荏　隈　‐　挟　間　</t>
    <rPh sb="0" eb="1">
      <t>ジン</t>
    </rPh>
    <rPh sb="2" eb="3">
      <t>クマ</t>
    </rPh>
    <rPh sb="6" eb="7">
      <t>キョウ</t>
    </rPh>
    <rPh sb="8" eb="9">
      <t>マ</t>
    </rPh>
    <phoneticPr fontId="2"/>
  </si>
  <si>
    <t>春　日　-　金池長浜</t>
    <rPh sb="0" eb="1">
      <t>ハル</t>
    </rPh>
    <rPh sb="2" eb="3">
      <t>ニチ</t>
    </rPh>
    <rPh sb="6" eb="8">
      <t>カナイケ</t>
    </rPh>
    <rPh sb="8" eb="10">
      <t>ナガハマ</t>
    </rPh>
    <phoneticPr fontId="2"/>
  </si>
  <si>
    <t>由布川　-　大　在</t>
    <rPh sb="0" eb="2">
      <t>ユフ</t>
    </rPh>
    <rPh sb="2" eb="3">
      <t>ガワ</t>
    </rPh>
    <rPh sb="6" eb="7">
      <t>ダイ</t>
    </rPh>
    <rPh sb="8" eb="9">
      <t>ザイ</t>
    </rPh>
    <phoneticPr fontId="2"/>
  </si>
  <si>
    <t>春　日</t>
    <rPh sb="0" eb="1">
      <t>ハル</t>
    </rPh>
    <rPh sb="2" eb="3">
      <t>ニチ</t>
    </rPh>
    <phoneticPr fontId="2"/>
  </si>
  <si>
    <t>竹田直入　-　春　日</t>
    <rPh sb="0" eb="2">
      <t>タケタ</t>
    </rPh>
    <rPh sb="2" eb="4">
      <t>ナオイリ</t>
    </rPh>
    <rPh sb="7" eb="8">
      <t>ハル</t>
    </rPh>
    <rPh sb="9" eb="10">
      <t>ニチ</t>
    </rPh>
    <phoneticPr fontId="2"/>
  </si>
  <si>
    <t>金池長浜　-　大　在</t>
    <rPh sb="0" eb="2">
      <t>カナイケ</t>
    </rPh>
    <rPh sb="2" eb="4">
      <t>ナガハマ</t>
    </rPh>
    <rPh sb="7" eb="8">
      <t>ダイ</t>
    </rPh>
    <rPh sb="9" eb="10">
      <t>ザイ</t>
    </rPh>
    <phoneticPr fontId="2"/>
  </si>
  <si>
    <t>竹田直入　-　由布川</t>
    <rPh sb="0" eb="2">
      <t>タケタ</t>
    </rPh>
    <rPh sb="2" eb="4">
      <t>ナオイリ</t>
    </rPh>
    <rPh sb="7" eb="9">
      <t>ユフ</t>
    </rPh>
    <rPh sb="9" eb="10">
      <t>ガワ</t>
    </rPh>
    <phoneticPr fontId="2"/>
  </si>
  <si>
    <t>荏　隈　-　春　日</t>
    <rPh sb="0" eb="1">
      <t>ジン</t>
    </rPh>
    <rPh sb="2" eb="3">
      <t>クマ</t>
    </rPh>
    <rPh sb="6" eb="7">
      <t>ハル</t>
    </rPh>
    <rPh sb="8" eb="9">
      <t>ニチ</t>
    </rPh>
    <phoneticPr fontId="2"/>
  </si>
  <si>
    <t>桃　園　-　由布川</t>
    <rPh sb="0" eb="1">
      <t>モモ</t>
    </rPh>
    <rPh sb="2" eb="3">
      <t>エン</t>
    </rPh>
    <rPh sb="6" eb="8">
      <t>ユフ</t>
    </rPh>
    <rPh sb="8" eb="9">
      <t>ガワ</t>
    </rPh>
    <phoneticPr fontId="2"/>
  </si>
  <si>
    <t>県央おおの　-　荏　隈</t>
    <rPh sb="0" eb="2">
      <t>ケンオウ</t>
    </rPh>
    <rPh sb="8" eb="9">
      <t>ジン</t>
    </rPh>
    <rPh sb="10" eb="11">
      <t>クマ</t>
    </rPh>
    <phoneticPr fontId="2"/>
  </si>
  <si>
    <t>春　日　-　桃　園</t>
    <rPh sb="0" eb="1">
      <t>ハル</t>
    </rPh>
    <rPh sb="2" eb="3">
      <t>ニチ</t>
    </rPh>
    <rPh sb="6" eb="7">
      <t>モモ</t>
    </rPh>
    <rPh sb="8" eb="9">
      <t>エン</t>
    </rPh>
    <phoneticPr fontId="2"/>
  </si>
  <si>
    <t>由布川　-　県央おおの　</t>
    <rPh sb="0" eb="1">
      <t>ユ</t>
    </rPh>
    <rPh sb="2" eb="3">
      <t>ガワ</t>
    </rPh>
    <rPh sb="6" eb="8">
      <t>ケンオウ</t>
    </rPh>
    <phoneticPr fontId="2"/>
  </si>
  <si>
    <t>挟　間　-　大　在</t>
    <rPh sb="0" eb="1">
      <t>キョウ</t>
    </rPh>
    <rPh sb="2" eb="3">
      <t>マ</t>
    </rPh>
    <rPh sb="6" eb="7">
      <t>ダイ</t>
    </rPh>
    <rPh sb="8" eb="9">
      <t>ザイ</t>
    </rPh>
    <phoneticPr fontId="2"/>
  </si>
  <si>
    <t>竹田直入　-　判　田</t>
    <rPh sb="0" eb="2">
      <t>タケタ</t>
    </rPh>
    <rPh sb="2" eb="4">
      <t>ナオイリ</t>
    </rPh>
    <rPh sb="7" eb="8">
      <t>ハン</t>
    </rPh>
    <rPh sb="9" eb="10">
      <t>タ</t>
    </rPh>
    <phoneticPr fontId="2"/>
  </si>
  <si>
    <t>金池長浜　-　狭　間</t>
    <rPh sb="0" eb="2">
      <t>カナイケ</t>
    </rPh>
    <rPh sb="2" eb="4">
      <t>ナガハマ</t>
    </rPh>
    <rPh sb="7" eb="8">
      <t>キョウ</t>
    </rPh>
    <rPh sb="9" eb="10">
      <t>マ</t>
    </rPh>
    <phoneticPr fontId="2"/>
  </si>
  <si>
    <t>大　在　-　判　田</t>
    <rPh sb="0" eb="1">
      <t>ダイ</t>
    </rPh>
    <rPh sb="2" eb="3">
      <t>ザイ</t>
    </rPh>
    <rPh sb="6" eb="7">
      <t>ハン</t>
    </rPh>
    <rPh sb="8" eb="9">
      <t>タ</t>
    </rPh>
    <phoneticPr fontId="2"/>
  </si>
  <si>
    <t>竹田直入　-　金池長浜</t>
    <rPh sb="0" eb="2">
      <t>タケタ</t>
    </rPh>
    <rPh sb="2" eb="4">
      <t>ナオイリ</t>
    </rPh>
    <rPh sb="7" eb="9">
      <t>カナイケ</t>
    </rPh>
    <rPh sb="9" eb="11">
      <t>ナガハマ</t>
    </rPh>
    <phoneticPr fontId="2"/>
  </si>
  <si>
    <t>荏　隈　-　金池長浜</t>
    <rPh sb="0" eb="1">
      <t>ジン</t>
    </rPh>
    <rPh sb="2" eb="3">
      <t>クマ</t>
    </rPh>
    <rPh sb="6" eb="8">
      <t>カナイケ</t>
    </rPh>
    <rPh sb="8" eb="10">
      <t>ナガハマ</t>
    </rPh>
    <phoneticPr fontId="2"/>
  </si>
  <si>
    <t>由布川　-　狭　間</t>
    <rPh sb="0" eb="2">
      <t>ユフ</t>
    </rPh>
    <rPh sb="2" eb="3">
      <t>ガワ</t>
    </rPh>
    <rPh sb="6" eb="7">
      <t>キョウ</t>
    </rPh>
    <rPh sb="8" eb="9">
      <t>マ</t>
    </rPh>
    <phoneticPr fontId="2"/>
  </si>
  <si>
    <t>金池長浜　-　判　田</t>
    <rPh sb="0" eb="2">
      <t>カナイケ</t>
    </rPh>
    <rPh sb="2" eb="4">
      <t>ナガハマ</t>
    </rPh>
    <rPh sb="7" eb="8">
      <t>ハン</t>
    </rPh>
    <rPh sb="9" eb="10">
      <t>タ</t>
    </rPh>
    <phoneticPr fontId="2"/>
  </si>
  <si>
    <t>荏　隈　-　由布川</t>
    <rPh sb="0" eb="1">
      <t>ジン</t>
    </rPh>
    <rPh sb="2" eb="3">
      <t>クマ</t>
    </rPh>
    <rPh sb="6" eb="8">
      <t>ユフ</t>
    </rPh>
    <rPh sb="8" eb="9">
      <t>ガワ</t>
    </rPh>
    <phoneticPr fontId="2"/>
  </si>
  <si>
    <t>挟　間　-　判　田</t>
    <rPh sb="0" eb="1">
      <t>キョウ</t>
    </rPh>
    <rPh sb="2" eb="3">
      <t>マ</t>
    </rPh>
    <rPh sb="6" eb="7">
      <t>ハン</t>
    </rPh>
    <rPh sb="8" eb="9">
      <t>タ</t>
    </rPh>
    <phoneticPr fontId="2"/>
  </si>
  <si>
    <t>大　在　-　県央おおの</t>
    <rPh sb="0" eb="1">
      <t>ダイ</t>
    </rPh>
    <rPh sb="2" eb="3">
      <t>ザイ</t>
    </rPh>
    <rPh sb="6" eb="8">
      <t>ケンオウ</t>
    </rPh>
    <phoneticPr fontId="2"/>
  </si>
  <si>
    <t>県央おおの　-　春　日</t>
    <rPh sb="0" eb="2">
      <t>ケンオウ</t>
    </rPh>
    <rPh sb="8" eb="9">
      <t>ハル</t>
    </rPh>
    <rPh sb="10" eb="11">
      <t>ニチ</t>
    </rPh>
    <phoneticPr fontId="2"/>
  </si>
  <si>
    <t>大　在　-　桃　園</t>
    <rPh sb="0" eb="1">
      <t>ダイ</t>
    </rPh>
    <rPh sb="2" eb="3">
      <t>ザイ</t>
    </rPh>
    <rPh sb="6" eb="7">
      <t>モモ</t>
    </rPh>
    <rPh sb="8" eb="9">
      <t>エン</t>
    </rPh>
    <phoneticPr fontId="2"/>
  </si>
  <si>
    <r>
      <t>長浜小学校　　　</t>
    </r>
    <r>
      <rPr>
        <b/>
        <sz val="6"/>
        <color theme="1"/>
        <rFont val="ＭＳ Ｐゴシック"/>
        <family val="3"/>
        <charset val="128"/>
        <scheme val="minor"/>
      </rPr>
      <t>　</t>
    </r>
    <r>
      <rPr>
        <b/>
        <sz val="8"/>
        <color theme="1"/>
        <rFont val="ＭＳ Ｐゴシック"/>
        <family val="3"/>
        <charset val="128"/>
        <scheme val="minor"/>
      </rPr>
      <t>（春日）</t>
    </r>
    <r>
      <rPr>
        <b/>
        <sz val="6"/>
        <color theme="1"/>
        <rFont val="ＭＳ Ｐゴシック"/>
        <family val="3"/>
        <charset val="128"/>
        <scheme val="minor"/>
      </rPr>
      <t>　　</t>
    </r>
    <rPh sb="0" eb="2">
      <t>ナガハマ</t>
    </rPh>
    <rPh sb="2" eb="5">
      <t>ショウガッコウ</t>
    </rPh>
    <rPh sb="10" eb="12">
      <t>カスガ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</si>
  <si>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判田小学校　</t>
    </r>
    <r>
      <rPr>
        <b/>
        <sz val="9"/>
        <color theme="1"/>
        <rFont val="ＭＳ Ｐゴシック"/>
        <family val="2"/>
        <charset val="128"/>
        <scheme val="minor"/>
      </rPr>
      <t>　　　</t>
    </r>
    <r>
      <rPr>
        <b/>
        <sz val="8"/>
        <color theme="1"/>
        <rFont val="ＭＳ Ｐゴシック"/>
        <family val="3"/>
        <charset val="128"/>
        <scheme val="minor"/>
      </rPr>
      <t>（判田）</t>
    </r>
    <rPh sb="0" eb="2">
      <t>ハンダ</t>
    </rPh>
    <rPh sb="2" eb="5">
      <t>ショウガッコウ</t>
    </rPh>
    <rPh sb="10" eb="12">
      <t>ハンダ</t>
    </rPh>
    <phoneticPr fontId="2"/>
  </si>
  <si>
    <r>
      <t>荏隈小学校</t>
    </r>
    <r>
      <rPr>
        <b/>
        <sz val="10"/>
        <color theme="1"/>
        <rFont val="ＭＳ Ｐゴシック"/>
        <family val="3"/>
        <charset val="128"/>
        <scheme val="minor"/>
      </rPr>
      <t>　　　</t>
    </r>
    <r>
      <rPr>
        <b/>
        <sz val="8"/>
        <color theme="1"/>
        <rFont val="ＭＳ Ｐゴシック"/>
        <family val="3"/>
        <charset val="128"/>
        <scheme val="minor"/>
      </rPr>
      <t>　（荏隈）</t>
    </r>
    <rPh sb="0" eb="2">
      <t>エノクマ</t>
    </rPh>
    <rPh sb="2" eb="5">
      <t>ショウガッコウ</t>
    </rPh>
    <rPh sb="10" eb="12">
      <t>エノクマ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</si>
  <si>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上原グランド</t>
    </r>
    <r>
      <rPr>
        <b/>
        <sz val="9"/>
        <color theme="1"/>
        <rFont val="ＭＳ Ｐゴシック"/>
        <family val="2"/>
        <charset val="128"/>
        <scheme val="minor"/>
      </rPr>
      <t>　　　　</t>
    </r>
    <r>
      <rPr>
        <b/>
        <sz val="8"/>
        <color theme="1"/>
        <rFont val="ＭＳ Ｐゴシック"/>
        <family val="3"/>
        <charset val="128"/>
        <scheme val="minor"/>
      </rPr>
      <t>（由布川）</t>
    </r>
    <rPh sb="0" eb="2">
      <t>ウエハラ</t>
    </rPh>
    <rPh sb="11" eb="13">
      <t>ユフ</t>
    </rPh>
    <rPh sb="13" eb="14">
      <t>ガワ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</si>
  <si>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長浜小学校　</t>
    </r>
    <r>
      <rPr>
        <b/>
        <sz val="9"/>
        <color theme="1"/>
        <rFont val="ＭＳ Ｐゴシック"/>
        <family val="2"/>
        <charset val="128"/>
        <scheme val="minor"/>
      </rPr>
      <t>　　</t>
    </r>
    <r>
      <rPr>
        <b/>
        <sz val="8"/>
        <color theme="1"/>
        <rFont val="ＭＳ Ｐゴシック"/>
        <family val="3"/>
        <charset val="128"/>
        <scheme val="minor"/>
      </rPr>
      <t>　</t>
    </r>
    <r>
      <rPr>
        <b/>
        <sz val="6"/>
        <color theme="1"/>
        <rFont val="ＭＳ Ｐゴシック"/>
        <family val="3"/>
        <charset val="128"/>
        <scheme val="minor"/>
      </rPr>
      <t>（金池長浜）　　　　</t>
    </r>
    <rPh sb="0" eb="2">
      <t>ナガハマ</t>
    </rPh>
    <rPh sb="2" eb="5">
      <t>ショウガッコウ</t>
    </rPh>
    <rPh sb="10" eb="12">
      <t>カナイケ</t>
    </rPh>
    <rPh sb="12" eb="14">
      <t>ナガハマ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</si>
  <si>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桃園小学校</t>
    </r>
    <r>
      <rPr>
        <b/>
        <sz val="9"/>
        <color theme="1"/>
        <rFont val="ＭＳ Ｐゴシック"/>
        <family val="3"/>
        <charset val="128"/>
        <scheme val="minor"/>
      </rPr>
      <t>　　　　</t>
    </r>
    <r>
      <rPr>
        <b/>
        <sz val="6"/>
        <color theme="1"/>
        <rFont val="ＭＳ Ｐゴシック"/>
        <family val="3"/>
        <charset val="128"/>
        <scheme val="minor"/>
      </rPr>
      <t>（竹田直入）</t>
    </r>
    <rPh sb="0" eb="2">
      <t>モモゾノ</t>
    </rPh>
    <rPh sb="2" eb="5">
      <t>ショウガッコウ</t>
    </rPh>
    <rPh sb="10" eb="12">
      <t>タケタ</t>
    </rPh>
    <rPh sb="12" eb="14">
      <t>ナオイリ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</si>
  <si>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上原グランド</t>
    </r>
    <r>
      <rPr>
        <b/>
        <sz val="8"/>
        <color theme="1"/>
        <rFont val="ＭＳ Ｐゴシック"/>
        <family val="3"/>
        <charset val="128"/>
        <scheme val="minor"/>
      </rPr>
      <t>　　　</t>
    </r>
    <r>
      <rPr>
        <b/>
        <sz val="6"/>
        <color theme="1"/>
        <rFont val="ＭＳ Ｐゴシック"/>
        <family val="3"/>
        <charset val="128"/>
        <scheme val="minor"/>
      </rPr>
      <t>　（県央おおの）</t>
    </r>
    <rPh sb="0" eb="2">
      <t>ウエハラ</t>
    </rPh>
    <rPh sb="11" eb="13">
      <t>ケンオウ</t>
    </rPh>
    <phoneticPr fontId="2"/>
  </si>
  <si>
    <r>
      <t>金池小学校　　　</t>
    </r>
    <r>
      <rPr>
        <b/>
        <sz val="8"/>
        <color theme="1"/>
        <rFont val="ＭＳ Ｐゴシック"/>
        <family val="3"/>
        <charset val="128"/>
        <scheme val="minor"/>
      </rPr>
      <t>　（大在）</t>
    </r>
    <rPh sb="0" eb="2">
      <t>カナイケ</t>
    </rPh>
    <rPh sb="2" eb="5">
      <t>ショウガッコウ</t>
    </rPh>
    <rPh sb="10" eb="12">
      <t>オオザイ</t>
    </rPh>
    <phoneticPr fontId="2"/>
  </si>
  <si>
    <r>
      <t>湯布院ｽﾎﾟｰﾂｾﾝﾀｰ　　　　</t>
    </r>
    <r>
      <rPr>
        <b/>
        <sz val="8"/>
        <color theme="1"/>
        <rFont val="ＭＳ Ｐゴシック"/>
        <family val="3"/>
        <charset val="128"/>
        <scheme val="minor"/>
      </rPr>
      <t>（狭間）</t>
    </r>
    <rPh sb="0" eb="3">
      <t>ユフイン</t>
    </rPh>
    <rPh sb="17" eb="19">
      <t>ハザマ</t>
    </rPh>
    <phoneticPr fontId="2"/>
  </si>
  <si>
    <r>
      <t>桃園小学校　　　</t>
    </r>
    <r>
      <rPr>
        <b/>
        <sz val="8"/>
        <color theme="1"/>
        <rFont val="ＭＳ Ｐゴシック"/>
        <family val="3"/>
        <charset val="128"/>
        <scheme val="minor"/>
      </rPr>
      <t>　（桃園）</t>
    </r>
    <rPh sb="0" eb="2">
      <t>モモゾノ</t>
    </rPh>
    <rPh sb="2" eb="5">
      <t>ショウガッコウ</t>
    </rPh>
    <rPh sb="10" eb="12">
      <t>モモゾノ</t>
    </rPh>
    <phoneticPr fontId="2"/>
  </si>
  <si>
    <t>荏　隈　-　桃　園</t>
    <rPh sb="0" eb="1">
      <t>ジン</t>
    </rPh>
    <rPh sb="2" eb="3">
      <t>クマ</t>
    </rPh>
    <rPh sb="6" eb="7">
      <t>モモ</t>
    </rPh>
    <rPh sb="8" eb="9">
      <t>エン</t>
    </rPh>
    <phoneticPr fontId="2"/>
  </si>
  <si>
    <t>稙　田</t>
    <rPh sb="0" eb="1">
      <t>ショク</t>
    </rPh>
    <rPh sb="2" eb="3">
      <t>タ</t>
    </rPh>
    <phoneticPr fontId="2"/>
  </si>
  <si>
    <t>豊　府</t>
    <rPh sb="0" eb="1">
      <t>ユタカ</t>
    </rPh>
    <rPh sb="2" eb="3">
      <t>フ</t>
    </rPh>
    <phoneticPr fontId="2"/>
  </si>
  <si>
    <t>城　東</t>
    <rPh sb="0" eb="1">
      <t>シロ</t>
    </rPh>
    <rPh sb="2" eb="3">
      <t>ヒガシ</t>
    </rPh>
    <phoneticPr fontId="2"/>
  </si>
  <si>
    <t>鴛　野</t>
    <rPh sb="0" eb="1">
      <t>オシドリ</t>
    </rPh>
    <rPh sb="2" eb="3">
      <t>ノ</t>
    </rPh>
    <phoneticPr fontId="2"/>
  </si>
  <si>
    <t>吉　野</t>
    <rPh sb="0" eb="1">
      <t>キチ</t>
    </rPh>
    <rPh sb="2" eb="3">
      <t>ノ</t>
    </rPh>
    <phoneticPr fontId="2"/>
  </si>
  <si>
    <t>八　幡</t>
    <rPh sb="0" eb="1">
      <t>ハチ</t>
    </rPh>
    <rPh sb="2" eb="3">
      <t>ハタ</t>
    </rPh>
    <phoneticPr fontId="2"/>
  </si>
  <si>
    <t>湯布院</t>
    <rPh sb="0" eb="3">
      <t>ユフイン</t>
    </rPh>
    <phoneticPr fontId="2"/>
  </si>
  <si>
    <t>西の台</t>
    <rPh sb="0" eb="1">
      <t>ニシ</t>
    </rPh>
    <rPh sb="2" eb="3">
      <t>ダイ</t>
    </rPh>
    <phoneticPr fontId="2"/>
  </si>
  <si>
    <t>東稙田</t>
    <rPh sb="0" eb="1">
      <t>ヒガシ</t>
    </rPh>
    <rPh sb="1" eb="3">
      <t>ワサダ</t>
    </rPh>
    <phoneticPr fontId="2"/>
  </si>
  <si>
    <t>賀　来</t>
    <rPh sb="0" eb="1">
      <t>ガ</t>
    </rPh>
    <rPh sb="2" eb="3">
      <t>キ</t>
    </rPh>
    <phoneticPr fontId="2"/>
  </si>
  <si>
    <t>稙　田　-　豊　府</t>
    <rPh sb="0" eb="1">
      <t>ショク</t>
    </rPh>
    <rPh sb="2" eb="3">
      <t>タ</t>
    </rPh>
    <rPh sb="6" eb="7">
      <t>トヨ</t>
    </rPh>
    <rPh sb="8" eb="9">
      <t>フ</t>
    </rPh>
    <phoneticPr fontId="2"/>
  </si>
  <si>
    <t>城東</t>
    <rPh sb="0" eb="2">
      <t>ジョウトウ</t>
    </rPh>
    <phoneticPr fontId="2"/>
  </si>
  <si>
    <t>城　東　-　鴛　野</t>
    <rPh sb="0" eb="1">
      <t>シロ</t>
    </rPh>
    <rPh sb="2" eb="3">
      <t>ヒガシ</t>
    </rPh>
    <rPh sb="6" eb="7">
      <t>オシドリ</t>
    </rPh>
    <rPh sb="8" eb="9">
      <t>ノ</t>
    </rPh>
    <phoneticPr fontId="2"/>
  </si>
  <si>
    <t>稙田</t>
    <rPh sb="0" eb="2">
      <t>ワサダ</t>
    </rPh>
    <phoneticPr fontId="2"/>
  </si>
  <si>
    <t>吉　野　-　稙　田</t>
    <rPh sb="0" eb="1">
      <t>キチ</t>
    </rPh>
    <rPh sb="2" eb="3">
      <t>ノ</t>
    </rPh>
    <rPh sb="6" eb="7">
      <t>ショク</t>
    </rPh>
    <rPh sb="8" eb="9">
      <t>タ</t>
    </rPh>
    <phoneticPr fontId="2"/>
  </si>
  <si>
    <t>鴛野</t>
    <rPh sb="0" eb="2">
      <t>オシノ</t>
    </rPh>
    <phoneticPr fontId="2"/>
  </si>
  <si>
    <t>豊　府　-　城　東</t>
    <rPh sb="0" eb="1">
      <t>ユタカ</t>
    </rPh>
    <rPh sb="2" eb="3">
      <t>フ</t>
    </rPh>
    <rPh sb="6" eb="7">
      <t>シロ</t>
    </rPh>
    <rPh sb="8" eb="9">
      <t>ヒガシ</t>
    </rPh>
    <phoneticPr fontId="2"/>
  </si>
  <si>
    <t>吉野</t>
    <rPh sb="0" eb="2">
      <t>ヨシノ</t>
    </rPh>
    <phoneticPr fontId="2"/>
  </si>
  <si>
    <t>鴛　野　-　吉　野</t>
    <rPh sb="0" eb="1">
      <t>オシドリ</t>
    </rPh>
    <rPh sb="2" eb="3">
      <t>ノ</t>
    </rPh>
    <rPh sb="6" eb="7">
      <t>キチ</t>
    </rPh>
    <rPh sb="8" eb="9">
      <t>ノ</t>
    </rPh>
    <phoneticPr fontId="2"/>
  </si>
  <si>
    <t>豊府</t>
    <rPh sb="0" eb="2">
      <t>ホウフ</t>
    </rPh>
    <phoneticPr fontId="2"/>
  </si>
  <si>
    <t>八　幡　-　湯布院</t>
    <rPh sb="0" eb="1">
      <t>ハチ</t>
    </rPh>
    <rPh sb="2" eb="3">
      <t>ハタ</t>
    </rPh>
    <rPh sb="6" eb="9">
      <t>ユフイン</t>
    </rPh>
    <phoneticPr fontId="2"/>
  </si>
  <si>
    <t>賀来</t>
    <rPh sb="0" eb="2">
      <t>カク</t>
    </rPh>
    <phoneticPr fontId="2"/>
  </si>
  <si>
    <t>西の台　-　東稙田</t>
    <rPh sb="0" eb="1">
      <t>ニシ</t>
    </rPh>
    <rPh sb="2" eb="3">
      <t>ダイ</t>
    </rPh>
    <rPh sb="6" eb="7">
      <t>ヒガシ</t>
    </rPh>
    <rPh sb="7" eb="9">
      <t>ワサダ</t>
    </rPh>
    <phoneticPr fontId="2"/>
  </si>
  <si>
    <t>八幡</t>
    <rPh sb="0" eb="2">
      <t>ヤハタ</t>
    </rPh>
    <phoneticPr fontId="2"/>
  </si>
  <si>
    <t>賀　来　-　八　幡</t>
    <rPh sb="0" eb="1">
      <t>ガ</t>
    </rPh>
    <rPh sb="2" eb="3">
      <t>コ</t>
    </rPh>
    <rPh sb="6" eb="7">
      <t>ハチ</t>
    </rPh>
    <rPh sb="8" eb="9">
      <t>ハタ</t>
    </rPh>
    <phoneticPr fontId="2"/>
  </si>
  <si>
    <t>湯布院　-　西の台</t>
    <rPh sb="0" eb="3">
      <t>ユフイン</t>
    </rPh>
    <rPh sb="6" eb="7">
      <t>ニシ</t>
    </rPh>
    <rPh sb="8" eb="9">
      <t>ダイ</t>
    </rPh>
    <phoneticPr fontId="2"/>
  </si>
  <si>
    <t>東稙田　-　賀　来</t>
    <rPh sb="0" eb="1">
      <t>ヒガシ</t>
    </rPh>
    <rPh sb="1" eb="3">
      <t>ワサダ</t>
    </rPh>
    <rPh sb="6" eb="7">
      <t>ガ</t>
    </rPh>
    <rPh sb="8" eb="9">
      <t>キ</t>
    </rPh>
    <phoneticPr fontId="2"/>
  </si>
  <si>
    <t>吉　野　-　東稙田</t>
    <rPh sb="0" eb="1">
      <t>キチ</t>
    </rPh>
    <rPh sb="2" eb="3">
      <t>ノ</t>
    </rPh>
    <rPh sb="6" eb="7">
      <t>ヒガシ</t>
    </rPh>
    <rPh sb="7" eb="9">
      <t>ワサダ</t>
    </rPh>
    <phoneticPr fontId="2"/>
  </si>
  <si>
    <t>賀　来　-　西の台</t>
    <rPh sb="0" eb="1">
      <t>ガ</t>
    </rPh>
    <rPh sb="2" eb="3">
      <t>コ</t>
    </rPh>
    <rPh sb="6" eb="7">
      <t>ニシ</t>
    </rPh>
    <rPh sb="8" eb="9">
      <t>ダイ</t>
    </rPh>
    <phoneticPr fontId="2"/>
  </si>
  <si>
    <t>城　東　-　東稙田</t>
    <rPh sb="0" eb="1">
      <t>シロ</t>
    </rPh>
    <rPh sb="2" eb="3">
      <t>ヒガシ</t>
    </rPh>
    <rPh sb="6" eb="7">
      <t>ヒガシ</t>
    </rPh>
    <rPh sb="7" eb="9">
      <t>ワサダ</t>
    </rPh>
    <phoneticPr fontId="2"/>
  </si>
  <si>
    <t>鴛　野　-　湯布院</t>
    <rPh sb="0" eb="1">
      <t>オシドリ</t>
    </rPh>
    <rPh sb="2" eb="3">
      <t>ノ</t>
    </rPh>
    <rPh sb="6" eb="9">
      <t>ユフイン</t>
    </rPh>
    <phoneticPr fontId="2"/>
  </si>
  <si>
    <t>豊　府　-　八　幡</t>
    <rPh sb="0" eb="1">
      <t>ユタカ</t>
    </rPh>
    <rPh sb="2" eb="3">
      <t>フ</t>
    </rPh>
    <rPh sb="6" eb="7">
      <t>ハチ</t>
    </rPh>
    <rPh sb="8" eb="9">
      <t>ハタ</t>
    </rPh>
    <phoneticPr fontId="2"/>
  </si>
  <si>
    <t>鴛　野　-　稙　田</t>
    <rPh sb="0" eb="1">
      <t>オシドリ</t>
    </rPh>
    <rPh sb="2" eb="3">
      <t>ノ</t>
    </rPh>
    <rPh sb="6" eb="7">
      <t>ショク</t>
    </rPh>
    <rPh sb="8" eb="9">
      <t>タ</t>
    </rPh>
    <phoneticPr fontId="2"/>
  </si>
  <si>
    <t>西の台　-　豊　府</t>
    <rPh sb="0" eb="1">
      <t>ニシ</t>
    </rPh>
    <rPh sb="2" eb="3">
      <t>ダイ</t>
    </rPh>
    <rPh sb="6" eb="7">
      <t>トヨ</t>
    </rPh>
    <rPh sb="8" eb="9">
      <t>フ</t>
    </rPh>
    <phoneticPr fontId="2"/>
  </si>
  <si>
    <t>城　東　-　湯布院</t>
    <rPh sb="0" eb="1">
      <t>シロ</t>
    </rPh>
    <rPh sb="2" eb="3">
      <t>ヒガシ</t>
    </rPh>
    <rPh sb="6" eb="9">
      <t>ユフイン</t>
    </rPh>
    <phoneticPr fontId="2"/>
  </si>
  <si>
    <t>西の台　-　稙　田</t>
    <rPh sb="0" eb="1">
      <t>ニシ</t>
    </rPh>
    <rPh sb="2" eb="3">
      <t>ダイ</t>
    </rPh>
    <rPh sb="6" eb="7">
      <t>ショク</t>
    </rPh>
    <rPh sb="8" eb="9">
      <t>タ</t>
    </rPh>
    <phoneticPr fontId="2"/>
  </si>
  <si>
    <t>豊　府　-　湯布院</t>
    <rPh sb="0" eb="1">
      <t>ユタカ</t>
    </rPh>
    <rPh sb="2" eb="3">
      <t>フ</t>
    </rPh>
    <rPh sb="6" eb="9">
      <t>ユフイン</t>
    </rPh>
    <phoneticPr fontId="2"/>
  </si>
  <si>
    <t>稙　田　-　城　東</t>
    <rPh sb="0" eb="1">
      <t>ショク</t>
    </rPh>
    <rPh sb="2" eb="3">
      <t>タ</t>
    </rPh>
    <rPh sb="6" eb="7">
      <t>シロ</t>
    </rPh>
    <rPh sb="8" eb="9">
      <t>ヒガシ</t>
    </rPh>
    <phoneticPr fontId="2"/>
  </si>
  <si>
    <t>東稙田　-　八　幡</t>
    <rPh sb="0" eb="1">
      <t>ヒガシ</t>
    </rPh>
    <rPh sb="1" eb="3">
      <t>ワサダ</t>
    </rPh>
    <rPh sb="6" eb="7">
      <t>ハチ</t>
    </rPh>
    <rPh sb="8" eb="9">
      <t>ハタ</t>
    </rPh>
    <phoneticPr fontId="2"/>
  </si>
  <si>
    <t>賀　来　-　吉　野</t>
    <rPh sb="0" eb="1">
      <t>ガ</t>
    </rPh>
    <rPh sb="2" eb="3">
      <t>コ</t>
    </rPh>
    <rPh sb="6" eb="7">
      <t>キチ</t>
    </rPh>
    <rPh sb="8" eb="9">
      <t>ノ</t>
    </rPh>
    <phoneticPr fontId="2"/>
  </si>
  <si>
    <t>鴛野　-　東稙田</t>
    <rPh sb="0" eb="2">
      <t>オシノ</t>
    </rPh>
    <rPh sb="5" eb="6">
      <t>ヒガシ</t>
    </rPh>
    <rPh sb="6" eb="8">
      <t>ワサダ</t>
    </rPh>
    <phoneticPr fontId="2"/>
  </si>
  <si>
    <t>八　幡　-　吉　野</t>
    <rPh sb="0" eb="1">
      <t>ハチ</t>
    </rPh>
    <rPh sb="2" eb="3">
      <t>ハタ</t>
    </rPh>
    <rPh sb="6" eb="7">
      <t>キチ</t>
    </rPh>
    <rPh sb="8" eb="9">
      <t>ノ</t>
    </rPh>
    <phoneticPr fontId="2"/>
  </si>
  <si>
    <t>鴛　野　-　賀　来</t>
    <rPh sb="0" eb="1">
      <t>オシドリ</t>
    </rPh>
    <rPh sb="2" eb="3">
      <t>ノ</t>
    </rPh>
    <rPh sb="6" eb="7">
      <t>ガ</t>
    </rPh>
    <rPh sb="8" eb="9">
      <t>キ</t>
    </rPh>
    <phoneticPr fontId="2"/>
  </si>
  <si>
    <t>稙田　-　東稙田</t>
    <rPh sb="0" eb="2">
      <t>ワサダ</t>
    </rPh>
    <rPh sb="5" eb="6">
      <t>ヒガシ</t>
    </rPh>
    <rPh sb="6" eb="8">
      <t>ワサダ</t>
    </rPh>
    <phoneticPr fontId="2"/>
  </si>
  <si>
    <t>豊　府　-　賀　来</t>
    <rPh sb="0" eb="1">
      <t>ユタカ</t>
    </rPh>
    <rPh sb="2" eb="3">
      <t>フ</t>
    </rPh>
    <rPh sb="6" eb="7">
      <t>ガ</t>
    </rPh>
    <rPh sb="8" eb="9">
      <t>キ</t>
    </rPh>
    <phoneticPr fontId="2"/>
  </si>
  <si>
    <t>東稙田　-　豊　府</t>
    <rPh sb="0" eb="1">
      <t>ヒガシ</t>
    </rPh>
    <rPh sb="1" eb="3">
      <t>ワサダ</t>
    </rPh>
    <rPh sb="6" eb="7">
      <t>トヨ</t>
    </rPh>
    <rPh sb="8" eb="9">
      <t>フ</t>
    </rPh>
    <phoneticPr fontId="2"/>
  </si>
  <si>
    <t>湯布院　-　稙　田</t>
    <rPh sb="0" eb="3">
      <t>ユフイン</t>
    </rPh>
    <rPh sb="6" eb="7">
      <t>ショク</t>
    </rPh>
    <rPh sb="8" eb="9">
      <t>タ</t>
    </rPh>
    <phoneticPr fontId="2"/>
  </si>
  <si>
    <t>賀　来　-　湯布院</t>
    <rPh sb="0" eb="1">
      <t>ガ</t>
    </rPh>
    <rPh sb="2" eb="3">
      <t>コ</t>
    </rPh>
    <rPh sb="6" eb="9">
      <t>ユフイン</t>
    </rPh>
    <phoneticPr fontId="2"/>
  </si>
  <si>
    <t>城　東　-　吉　野</t>
    <rPh sb="0" eb="1">
      <t>シロ</t>
    </rPh>
    <rPh sb="2" eb="3">
      <t>ヒガシ</t>
    </rPh>
    <rPh sb="6" eb="7">
      <t>キチ</t>
    </rPh>
    <rPh sb="8" eb="9">
      <t>ノ</t>
    </rPh>
    <phoneticPr fontId="2"/>
  </si>
  <si>
    <t>鴛野</t>
    <rPh sb="0" eb="2">
      <t>オシノ</t>
    </rPh>
    <phoneticPr fontId="2"/>
  </si>
  <si>
    <t>鴛　野　-　西の台</t>
    <rPh sb="0" eb="1">
      <t>オシドリ</t>
    </rPh>
    <rPh sb="2" eb="3">
      <t>ノ</t>
    </rPh>
    <rPh sb="6" eb="7">
      <t>ニシ</t>
    </rPh>
    <rPh sb="8" eb="9">
      <t>ダイ</t>
    </rPh>
    <phoneticPr fontId="2"/>
  </si>
  <si>
    <t>城東</t>
    <rPh sb="0" eb="2">
      <t>ジョウトウ</t>
    </rPh>
    <phoneticPr fontId="2"/>
  </si>
  <si>
    <t>八　幡　-　城　東</t>
    <rPh sb="0" eb="1">
      <t>ハチ</t>
    </rPh>
    <rPh sb="2" eb="3">
      <t>ハタ</t>
    </rPh>
    <rPh sb="6" eb="7">
      <t>シロ</t>
    </rPh>
    <rPh sb="8" eb="9">
      <t>ヒガシ</t>
    </rPh>
    <phoneticPr fontId="2"/>
  </si>
  <si>
    <t>西の台</t>
    <rPh sb="0" eb="1">
      <t>ニシ</t>
    </rPh>
    <rPh sb="2" eb="3">
      <t>ダイ</t>
    </rPh>
    <phoneticPr fontId="2"/>
  </si>
  <si>
    <t>吉　野　-　西の台</t>
    <rPh sb="0" eb="1">
      <t>キチ</t>
    </rPh>
    <rPh sb="2" eb="3">
      <t>ノ</t>
    </rPh>
    <rPh sb="6" eb="7">
      <t>ニシ</t>
    </rPh>
    <rPh sb="8" eb="9">
      <t>ダイ</t>
    </rPh>
    <phoneticPr fontId="2"/>
  </si>
  <si>
    <t>八幡</t>
    <rPh sb="0" eb="2">
      <t>ヤハタ</t>
    </rPh>
    <phoneticPr fontId="2"/>
  </si>
  <si>
    <t>鴛　野　-　八　幡</t>
    <rPh sb="0" eb="1">
      <t>オシドリ</t>
    </rPh>
    <rPh sb="2" eb="3">
      <t>ノ</t>
    </rPh>
    <rPh sb="6" eb="7">
      <t>ハチ</t>
    </rPh>
    <rPh sb="8" eb="9">
      <t>ハタ</t>
    </rPh>
    <phoneticPr fontId="2"/>
  </si>
  <si>
    <t>吉野</t>
    <rPh sb="0" eb="2">
      <t>ヨシノ</t>
    </rPh>
    <phoneticPr fontId="2"/>
  </si>
  <si>
    <t>稙　田　-　八　幡</t>
    <rPh sb="0" eb="1">
      <t>ショク</t>
    </rPh>
    <rPh sb="2" eb="3">
      <t>タ</t>
    </rPh>
    <rPh sb="6" eb="7">
      <t>ハチ</t>
    </rPh>
    <rPh sb="8" eb="9">
      <t>ハタ</t>
    </rPh>
    <phoneticPr fontId="2"/>
  </si>
  <si>
    <t>賀来　</t>
    <rPh sb="0" eb="2">
      <t>カク</t>
    </rPh>
    <phoneticPr fontId="2"/>
  </si>
  <si>
    <t>賀　来　-　城　東</t>
    <rPh sb="0" eb="1">
      <t>ガ</t>
    </rPh>
    <rPh sb="2" eb="3">
      <t>コ</t>
    </rPh>
    <rPh sb="6" eb="7">
      <t>シロ</t>
    </rPh>
    <rPh sb="8" eb="9">
      <t>ヒガシ</t>
    </rPh>
    <phoneticPr fontId="2"/>
  </si>
  <si>
    <t>八　幡　-　西の台</t>
    <rPh sb="0" eb="1">
      <t>ハチ</t>
    </rPh>
    <rPh sb="2" eb="3">
      <t>ハタ</t>
    </rPh>
    <rPh sb="6" eb="7">
      <t>ニシ</t>
    </rPh>
    <rPh sb="8" eb="9">
      <t>ダイ</t>
    </rPh>
    <phoneticPr fontId="2"/>
  </si>
  <si>
    <t>稙　田　-　賀　来</t>
    <rPh sb="0" eb="1">
      <t>ショク</t>
    </rPh>
    <rPh sb="2" eb="3">
      <t>タ</t>
    </rPh>
    <rPh sb="6" eb="7">
      <t>ガ</t>
    </rPh>
    <rPh sb="8" eb="9">
      <t>キ</t>
    </rPh>
    <phoneticPr fontId="2"/>
  </si>
  <si>
    <t>城　東　-　西の台</t>
    <rPh sb="0" eb="1">
      <t>シロ</t>
    </rPh>
    <rPh sb="2" eb="3">
      <t>ヒガシ</t>
    </rPh>
    <rPh sb="6" eb="7">
      <t>ニシ</t>
    </rPh>
    <rPh sb="8" eb="9">
      <t>ダイ</t>
    </rPh>
    <phoneticPr fontId="2"/>
  </si>
  <si>
    <t>稙田</t>
    <rPh sb="0" eb="2">
      <t>ワサダ</t>
    </rPh>
    <phoneticPr fontId="2"/>
  </si>
  <si>
    <t>吉　野　-　湯布院</t>
    <rPh sb="0" eb="1">
      <t>キチ</t>
    </rPh>
    <rPh sb="2" eb="3">
      <t>ノ</t>
    </rPh>
    <rPh sb="6" eb="9">
      <t>ユフイン</t>
    </rPh>
    <phoneticPr fontId="2"/>
  </si>
  <si>
    <t>東稙田</t>
    <rPh sb="0" eb="1">
      <t>ヒガシ</t>
    </rPh>
    <rPh sb="1" eb="3">
      <t>ワサダ</t>
    </rPh>
    <phoneticPr fontId="2"/>
  </si>
  <si>
    <t>鴛　野　-　豊　府</t>
    <rPh sb="0" eb="1">
      <t>オシドリ</t>
    </rPh>
    <rPh sb="2" eb="3">
      <t>ノ</t>
    </rPh>
    <rPh sb="6" eb="7">
      <t>トヨ</t>
    </rPh>
    <rPh sb="8" eb="9">
      <t>フ</t>
    </rPh>
    <phoneticPr fontId="2"/>
  </si>
  <si>
    <t>湯布院　-　東稙田</t>
    <rPh sb="0" eb="3">
      <t>ユフイン</t>
    </rPh>
    <rPh sb="6" eb="7">
      <t>ヒガシ</t>
    </rPh>
    <rPh sb="7" eb="9">
      <t>ワサダ</t>
    </rPh>
    <phoneticPr fontId="2"/>
  </si>
  <si>
    <t>豊府</t>
    <rPh sb="0" eb="2">
      <t>ホウフ</t>
    </rPh>
    <phoneticPr fontId="2"/>
  </si>
  <si>
    <t>吉　野　-　豊　府</t>
    <rPh sb="0" eb="1">
      <t>キチ</t>
    </rPh>
    <rPh sb="2" eb="3">
      <t>ノ</t>
    </rPh>
    <rPh sb="6" eb="7">
      <t>トヨ</t>
    </rPh>
    <rPh sb="8" eb="9">
      <t>フ</t>
    </rPh>
    <phoneticPr fontId="2"/>
  </si>
  <si>
    <t>月形G    (鴛野）</t>
    <rPh sb="0" eb="2">
      <t>ツキガタ</t>
    </rPh>
    <rPh sb="8" eb="10">
      <t>オシノ</t>
    </rPh>
    <phoneticPr fontId="2"/>
  </si>
  <si>
    <t>国分G　　　　（賀来）</t>
    <rPh sb="0" eb="2">
      <t>コクブ</t>
    </rPh>
    <rPh sb="8" eb="10">
      <t>カク</t>
    </rPh>
    <phoneticPr fontId="2"/>
  </si>
  <si>
    <t>西の台小</t>
    <rPh sb="0" eb="1">
      <t>ニシ</t>
    </rPh>
    <rPh sb="2" eb="3">
      <t>ダイ</t>
    </rPh>
    <rPh sb="3" eb="4">
      <t>ショウ</t>
    </rPh>
    <phoneticPr fontId="2"/>
  </si>
  <si>
    <t>稙田小</t>
    <rPh sb="0" eb="2">
      <t>ワサダ</t>
    </rPh>
    <rPh sb="2" eb="3">
      <t>ショウ</t>
    </rPh>
    <phoneticPr fontId="2"/>
  </si>
  <si>
    <t>９/１７（月）</t>
    <rPh sb="5" eb="6">
      <t>ゲツ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</si>
  <si>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豊府小</t>
    </r>
    <r>
      <rPr>
        <b/>
        <sz val="9"/>
        <color theme="1"/>
        <rFont val="ＭＳ Ｐゴシック"/>
        <family val="2"/>
        <charset val="128"/>
        <scheme val="minor"/>
      </rPr>
      <t>　　　　</t>
    </r>
    <rPh sb="0" eb="2">
      <t>ホウフ</t>
    </rPh>
    <rPh sb="2" eb="3">
      <t>ショウ</t>
    </rPh>
    <phoneticPr fontId="2"/>
  </si>
  <si>
    <t>月形G    (吉野）</t>
    <rPh sb="0" eb="2">
      <t>ツキガタ</t>
    </rPh>
    <rPh sb="8" eb="10">
      <t>ヨシノ</t>
    </rPh>
    <phoneticPr fontId="2"/>
  </si>
  <si>
    <t>東稙田小</t>
    <rPh sb="0" eb="1">
      <t>ヒガシ</t>
    </rPh>
    <rPh sb="1" eb="3">
      <t>ワサダ</t>
    </rPh>
    <rPh sb="3" eb="4">
      <t>ショウ</t>
    </rPh>
    <phoneticPr fontId="2"/>
  </si>
  <si>
    <t>11/２３（金）</t>
    <rPh sb="6" eb="7">
      <t>キン</t>
    </rPh>
    <phoneticPr fontId="2"/>
  </si>
  <si>
    <t>11/２５（日）</t>
    <rPh sb="6" eb="7">
      <t>ニチ</t>
    </rPh>
    <phoneticPr fontId="2"/>
  </si>
  <si>
    <t>西の台小　　　　（八幡）</t>
    <rPh sb="0" eb="1">
      <t>ニシ</t>
    </rPh>
    <rPh sb="2" eb="3">
      <t>ダイ</t>
    </rPh>
    <rPh sb="3" eb="4">
      <t>ショウ</t>
    </rPh>
    <rPh sb="9" eb="11">
      <t>ヤハタ</t>
    </rPh>
    <phoneticPr fontId="2"/>
  </si>
  <si>
    <t>舞鶴小</t>
    <rPh sb="0" eb="1">
      <t>マイ</t>
    </rPh>
    <rPh sb="1" eb="2">
      <t>ツル</t>
    </rPh>
    <rPh sb="2" eb="3">
      <t>ショウ</t>
    </rPh>
    <phoneticPr fontId="2"/>
  </si>
  <si>
    <t>湯布院</t>
    <rPh sb="0" eb="3">
      <t>ユフイン</t>
    </rPh>
    <phoneticPr fontId="2"/>
  </si>
  <si>
    <t>湯布院</t>
    <rPh sb="0" eb="3">
      <t>ユフイン</t>
    </rPh>
    <phoneticPr fontId="2"/>
  </si>
  <si>
    <t>東大分</t>
    <rPh sb="0" eb="1">
      <t>ヒガシ</t>
    </rPh>
    <rPh sb="1" eb="3">
      <t>オオイタ</t>
    </rPh>
    <phoneticPr fontId="2"/>
  </si>
  <si>
    <t>住　　吉</t>
    <rPh sb="0" eb="1">
      <t>ジュウ</t>
    </rPh>
    <rPh sb="3" eb="4">
      <t>キチ</t>
    </rPh>
    <phoneticPr fontId="2"/>
  </si>
  <si>
    <t>庄　　内</t>
    <rPh sb="0" eb="1">
      <t>ショウ</t>
    </rPh>
    <rPh sb="3" eb="4">
      <t>ウチ</t>
    </rPh>
    <phoneticPr fontId="2"/>
  </si>
  <si>
    <t>森　　岡</t>
    <rPh sb="0" eb="1">
      <t>モリ</t>
    </rPh>
    <rPh sb="3" eb="4">
      <t>オカ</t>
    </rPh>
    <phoneticPr fontId="2"/>
  </si>
  <si>
    <t>城　　南</t>
    <rPh sb="0" eb="1">
      <t>シロ</t>
    </rPh>
    <rPh sb="3" eb="4">
      <t>ミナミ</t>
    </rPh>
    <phoneticPr fontId="2"/>
  </si>
  <si>
    <t>金池長浜</t>
    <rPh sb="0" eb="2">
      <t>カナイケ</t>
    </rPh>
    <rPh sb="2" eb="4">
      <t>ナガハマ</t>
    </rPh>
    <phoneticPr fontId="2"/>
  </si>
  <si>
    <t>西の台</t>
    <rPh sb="0" eb="1">
      <t>ニシ</t>
    </rPh>
    <rPh sb="2" eb="3">
      <t>ダイ</t>
    </rPh>
    <phoneticPr fontId="2"/>
  </si>
  <si>
    <t>滝尾下郡</t>
    <rPh sb="0" eb="2">
      <t>タキオ</t>
    </rPh>
    <rPh sb="2" eb="4">
      <t>シモゴオリ</t>
    </rPh>
    <phoneticPr fontId="2"/>
  </si>
  <si>
    <t>判　　田</t>
    <rPh sb="0" eb="1">
      <t>ハン</t>
    </rPh>
    <rPh sb="3" eb="4">
      <t>タ</t>
    </rPh>
    <phoneticPr fontId="2"/>
  </si>
  <si>
    <t>鶴　　崎</t>
    <rPh sb="0" eb="1">
      <t>ツル</t>
    </rPh>
    <rPh sb="3" eb="4">
      <t>ザキ</t>
    </rPh>
    <phoneticPr fontId="2"/>
  </si>
  <si>
    <t>庄　内　-　東大分</t>
    <rPh sb="0" eb="1">
      <t>ショウ</t>
    </rPh>
    <rPh sb="2" eb="3">
      <t>ウチ</t>
    </rPh>
    <rPh sb="6" eb="7">
      <t>ヒガシ</t>
    </rPh>
    <rPh sb="7" eb="9">
      <t>オオイタ</t>
    </rPh>
    <phoneticPr fontId="2"/>
  </si>
  <si>
    <t>住　吉　-　森　岡</t>
    <rPh sb="0" eb="1">
      <t>ジュウ</t>
    </rPh>
    <rPh sb="2" eb="3">
      <t>キチ</t>
    </rPh>
    <rPh sb="6" eb="7">
      <t>モリ</t>
    </rPh>
    <rPh sb="8" eb="9">
      <t>オカ</t>
    </rPh>
    <phoneticPr fontId="2"/>
  </si>
  <si>
    <t>住　吉</t>
    <rPh sb="0" eb="1">
      <t>ジュウ</t>
    </rPh>
    <rPh sb="2" eb="3">
      <t>キチ</t>
    </rPh>
    <phoneticPr fontId="2"/>
  </si>
  <si>
    <t>庄　内</t>
    <rPh sb="0" eb="1">
      <t>ショウ</t>
    </rPh>
    <rPh sb="2" eb="3">
      <t>ウチ</t>
    </rPh>
    <phoneticPr fontId="2"/>
  </si>
  <si>
    <t>城　南　-　庄　内</t>
    <rPh sb="0" eb="1">
      <t>シロ</t>
    </rPh>
    <rPh sb="2" eb="3">
      <t>ミナミ</t>
    </rPh>
    <rPh sb="6" eb="7">
      <t>ショウ</t>
    </rPh>
    <rPh sb="8" eb="9">
      <t>ウチ</t>
    </rPh>
    <phoneticPr fontId="2"/>
  </si>
  <si>
    <t>森　岡</t>
    <rPh sb="0" eb="1">
      <t>モリ</t>
    </rPh>
    <rPh sb="2" eb="3">
      <t>オカ</t>
    </rPh>
    <phoneticPr fontId="2"/>
  </si>
  <si>
    <t>東大分　-　住　吉</t>
    <rPh sb="0" eb="1">
      <t>ヒガシ</t>
    </rPh>
    <rPh sb="1" eb="3">
      <t>オオイタ</t>
    </rPh>
    <rPh sb="6" eb="7">
      <t>ジュウ</t>
    </rPh>
    <rPh sb="8" eb="9">
      <t>キチ</t>
    </rPh>
    <phoneticPr fontId="2"/>
  </si>
  <si>
    <t>城　南</t>
    <rPh sb="0" eb="1">
      <t>シロ</t>
    </rPh>
    <rPh sb="2" eb="3">
      <t>ミナミ</t>
    </rPh>
    <phoneticPr fontId="2"/>
  </si>
  <si>
    <t>森　岡　-　城　南</t>
    <rPh sb="0" eb="1">
      <t>モリ</t>
    </rPh>
    <rPh sb="2" eb="3">
      <t>オカ</t>
    </rPh>
    <rPh sb="6" eb="7">
      <t>シロ</t>
    </rPh>
    <rPh sb="8" eb="9">
      <t>ミナミ</t>
    </rPh>
    <phoneticPr fontId="2"/>
  </si>
  <si>
    <t>金池長浜　-　西の台</t>
    <rPh sb="0" eb="2">
      <t>カナイケ</t>
    </rPh>
    <rPh sb="2" eb="4">
      <t>ナガハマ</t>
    </rPh>
    <rPh sb="7" eb="8">
      <t>ニシ</t>
    </rPh>
    <rPh sb="9" eb="10">
      <t>ダイ</t>
    </rPh>
    <phoneticPr fontId="2"/>
  </si>
  <si>
    <t>鶴　崎</t>
    <rPh sb="0" eb="1">
      <t>ツル</t>
    </rPh>
    <rPh sb="2" eb="3">
      <t>ザキ</t>
    </rPh>
    <phoneticPr fontId="2"/>
  </si>
  <si>
    <t>滝尾下郡　-　判　田</t>
    <rPh sb="0" eb="2">
      <t>タキオ</t>
    </rPh>
    <rPh sb="2" eb="4">
      <t>シモゴオリ</t>
    </rPh>
    <rPh sb="7" eb="8">
      <t>ハン</t>
    </rPh>
    <rPh sb="9" eb="10">
      <t>タ</t>
    </rPh>
    <phoneticPr fontId="2"/>
  </si>
  <si>
    <t>鶴　崎　-　金池長浜</t>
    <rPh sb="0" eb="1">
      <t>ツル</t>
    </rPh>
    <rPh sb="2" eb="3">
      <t>ザキ</t>
    </rPh>
    <rPh sb="6" eb="8">
      <t>カナイケ</t>
    </rPh>
    <rPh sb="8" eb="10">
      <t>ナガハマ</t>
    </rPh>
    <phoneticPr fontId="2"/>
  </si>
  <si>
    <t>西の台　-滝尾下郡</t>
    <rPh sb="0" eb="1">
      <t>ニシ</t>
    </rPh>
    <rPh sb="2" eb="3">
      <t>ダイ</t>
    </rPh>
    <rPh sb="5" eb="7">
      <t>タキオ</t>
    </rPh>
    <rPh sb="7" eb="9">
      <t>シモゴオリ</t>
    </rPh>
    <phoneticPr fontId="2"/>
  </si>
  <si>
    <t>判　田</t>
    <rPh sb="0" eb="1">
      <t>ハン</t>
    </rPh>
    <rPh sb="2" eb="3">
      <t>タ</t>
    </rPh>
    <phoneticPr fontId="2"/>
  </si>
  <si>
    <t>判　田　-　鶴　崎</t>
    <rPh sb="0" eb="1">
      <t>ハン</t>
    </rPh>
    <rPh sb="2" eb="3">
      <t>タ</t>
    </rPh>
    <rPh sb="6" eb="7">
      <t>ツル</t>
    </rPh>
    <rPh sb="8" eb="9">
      <t>ザキ</t>
    </rPh>
    <phoneticPr fontId="2"/>
  </si>
  <si>
    <t>城　南　-　判　田</t>
    <rPh sb="0" eb="1">
      <t>シロ</t>
    </rPh>
    <rPh sb="2" eb="3">
      <t>ミナミ</t>
    </rPh>
    <rPh sb="6" eb="7">
      <t>ハン</t>
    </rPh>
    <rPh sb="8" eb="9">
      <t>タ</t>
    </rPh>
    <phoneticPr fontId="2"/>
  </si>
  <si>
    <t>鶴　崎　-　滝尾下郡</t>
    <rPh sb="0" eb="1">
      <t>ツル</t>
    </rPh>
    <rPh sb="2" eb="3">
      <t>ザキ</t>
    </rPh>
    <rPh sb="6" eb="8">
      <t>タキオ</t>
    </rPh>
    <rPh sb="8" eb="10">
      <t>シモゴオリ</t>
    </rPh>
    <phoneticPr fontId="2"/>
  </si>
  <si>
    <t>住　吉　-判　田</t>
    <rPh sb="0" eb="1">
      <t>ジュウ</t>
    </rPh>
    <rPh sb="2" eb="3">
      <t>キチ</t>
    </rPh>
    <rPh sb="5" eb="6">
      <t>ハン</t>
    </rPh>
    <rPh sb="7" eb="8">
      <t>タ</t>
    </rPh>
    <phoneticPr fontId="2"/>
  </si>
  <si>
    <t>森　岡　-西の台</t>
    <rPh sb="0" eb="1">
      <t>モリ</t>
    </rPh>
    <rPh sb="2" eb="3">
      <t>オカ</t>
    </rPh>
    <rPh sb="5" eb="6">
      <t>ニシ</t>
    </rPh>
    <rPh sb="7" eb="8">
      <t>ダイ</t>
    </rPh>
    <phoneticPr fontId="2"/>
  </si>
  <si>
    <t>東大分　-金池長浜</t>
    <rPh sb="0" eb="1">
      <t>ヒガシ</t>
    </rPh>
    <rPh sb="1" eb="3">
      <t>オオイタ</t>
    </rPh>
    <rPh sb="5" eb="7">
      <t>カナイケ</t>
    </rPh>
    <rPh sb="7" eb="9">
      <t>ナガハマ</t>
    </rPh>
    <phoneticPr fontId="2"/>
  </si>
  <si>
    <t>森　岡　-　庄　内</t>
    <rPh sb="0" eb="1">
      <t>モリ</t>
    </rPh>
    <rPh sb="2" eb="3">
      <t>オカ</t>
    </rPh>
    <rPh sb="6" eb="7">
      <t>ショウ</t>
    </rPh>
    <rPh sb="8" eb="9">
      <t>ウチ</t>
    </rPh>
    <phoneticPr fontId="2"/>
  </si>
  <si>
    <t>滝尾下郡　-　東大分</t>
    <rPh sb="0" eb="2">
      <t>タキオ</t>
    </rPh>
    <rPh sb="2" eb="4">
      <t>シモゴオリ</t>
    </rPh>
    <rPh sb="7" eb="8">
      <t>ヒガシ</t>
    </rPh>
    <rPh sb="8" eb="10">
      <t>オオイタ</t>
    </rPh>
    <phoneticPr fontId="2"/>
  </si>
  <si>
    <t>住　吉　-西の台</t>
    <rPh sb="0" eb="1">
      <t>ジュウ</t>
    </rPh>
    <rPh sb="2" eb="3">
      <t>キチ</t>
    </rPh>
    <rPh sb="5" eb="6">
      <t>ニシ</t>
    </rPh>
    <rPh sb="7" eb="8">
      <t>ダイ</t>
    </rPh>
    <phoneticPr fontId="2"/>
  </si>
  <si>
    <t>滝尾下郡　-庄　内</t>
    <rPh sb="0" eb="2">
      <t>タキオ</t>
    </rPh>
    <rPh sb="2" eb="4">
      <t>シモゴオリ</t>
    </rPh>
    <rPh sb="6" eb="7">
      <t>ショウ</t>
    </rPh>
    <rPh sb="8" eb="9">
      <t>ウチ</t>
    </rPh>
    <phoneticPr fontId="2"/>
  </si>
  <si>
    <t>東大分　-　西の台</t>
    <rPh sb="0" eb="1">
      <t>ヒガシ</t>
    </rPh>
    <rPh sb="1" eb="3">
      <t>オオイタ</t>
    </rPh>
    <rPh sb="6" eb="7">
      <t>ニシ</t>
    </rPh>
    <rPh sb="8" eb="9">
      <t>ダイ</t>
    </rPh>
    <phoneticPr fontId="2"/>
  </si>
  <si>
    <t>庄　内　‐　住　吉</t>
    <rPh sb="0" eb="1">
      <t>ショウ</t>
    </rPh>
    <rPh sb="2" eb="3">
      <t>ウチ</t>
    </rPh>
    <rPh sb="6" eb="7">
      <t>ジュウ</t>
    </rPh>
    <rPh sb="8" eb="9">
      <t>キチ</t>
    </rPh>
    <phoneticPr fontId="2"/>
  </si>
  <si>
    <t>判　田　-　金池長浜</t>
    <rPh sb="0" eb="1">
      <t>ハン</t>
    </rPh>
    <rPh sb="2" eb="3">
      <t>タ</t>
    </rPh>
    <rPh sb="6" eb="8">
      <t>カナイケ</t>
    </rPh>
    <rPh sb="8" eb="10">
      <t>ナガハマ</t>
    </rPh>
    <phoneticPr fontId="2"/>
  </si>
  <si>
    <t>鶴　崎　-　城　南</t>
    <rPh sb="0" eb="1">
      <t>ツル</t>
    </rPh>
    <rPh sb="2" eb="3">
      <t>ザキ</t>
    </rPh>
    <rPh sb="6" eb="7">
      <t>シロ</t>
    </rPh>
    <rPh sb="8" eb="9">
      <t>ミナミ</t>
    </rPh>
    <phoneticPr fontId="2"/>
  </si>
  <si>
    <t>森　岡　-　判　田</t>
    <rPh sb="0" eb="1">
      <t>モリ</t>
    </rPh>
    <rPh sb="2" eb="3">
      <t>オカ</t>
    </rPh>
    <rPh sb="6" eb="7">
      <t>ハン</t>
    </rPh>
    <rPh sb="8" eb="9">
      <t>タ</t>
    </rPh>
    <phoneticPr fontId="2"/>
  </si>
  <si>
    <t>金池長浜　-　城　南</t>
    <rPh sb="0" eb="2">
      <t>カナイケ</t>
    </rPh>
    <rPh sb="2" eb="4">
      <t>ナガハマ</t>
    </rPh>
    <rPh sb="7" eb="8">
      <t>シロ</t>
    </rPh>
    <rPh sb="9" eb="10">
      <t>ミナミ</t>
    </rPh>
    <phoneticPr fontId="2"/>
  </si>
  <si>
    <t>森　岡　-　鶴　崎</t>
    <rPh sb="0" eb="1">
      <t>モリ</t>
    </rPh>
    <rPh sb="2" eb="3">
      <t>オカ</t>
    </rPh>
    <rPh sb="6" eb="7">
      <t>ツル</t>
    </rPh>
    <rPh sb="8" eb="9">
      <t>ザキ</t>
    </rPh>
    <phoneticPr fontId="2"/>
  </si>
  <si>
    <t>庄　内　‐　判　田</t>
    <rPh sb="0" eb="1">
      <t>ショウ</t>
    </rPh>
    <rPh sb="2" eb="3">
      <t>ウチ</t>
    </rPh>
    <rPh sb="6" eb="7">
      <t>ハン</t>
    </rPh>
    <rPh sb="8" eb="9">
      <t>タ</t>
    </rPh>
    <phoneticPr fontId="2"/>
  </si>
  <si>
    <t>東大分　-　鶴　崎</t>
    <rPh sb="0" eb="1">
      <t>ヒガシ</t>
    </rPh>
    <rPh sb="1" eb="3">
      <t>オオイタ</t>
    </rPh>
    <rPh sb="6" eb="7">
      <t>ツル</t>
    </rPh>
    <rPh sb="8" eb="9">
      <t>ザキ</t>
    </rPh>
    <phoneticPr fontId="2"/>
  </si>
  <si>
    <t>西の台　-　庄　内</t>
    <rPh sb="0" eb="1">
      <t>ニシ</t>
    </rPh>
    <rPh sb="2" eb="3">
      <t>ダイ</t>
    </rPh>
    <rPh sb="6" eb="7">
      <t>ショウ</t>
    </rPh>
    <rPh sb="8" eb="9">
      <t>ウチ</t>
    </rPh>
    <phoneticPr fontId="2"/>
  </si>
  <si>
    <t>判　田　-　東大分</t>
    <rPh sb="0" eb="1">
      <t>ハン</t>
    </rPh>
    <rPh sb="2" eb="3">
      <t>タ</t>
    </rPh>
    <rPh sb="6" eb="7">
      <t>ヒガシ</t>
    </rPh>
    <rPh sb="7" eb="9">
      <t>オオイタ</t>
    </rPh>
    <phoneticPr fontId="2"/>
  </si>
  <si>
    <t>鶴　崎　-　西の台</t>
    <rPh sb="0" eb="1">
      <t>ツル</t>
    </rPh>
    <rPh sb="2" eb="3">
      <t>ザキ</t>
    </rPh>
    <rPh sb="6" eb="7">
      <t>ニシ</t>
    </rPh>
    <rPh sb="8" eb="9">
      <t>ダイ</t>
    </rPh>
    <phoneticPr fontId="2"/>
  </si>
  <si>
    <t>住　吉　-　城　南</t>
    <rPh sb="0" eb="1">
      <t>ジュウ</t>
    </rPh>
    <rPh sb="2" eb="3">
      <t>キチ</t>
    </rPh>
    <rPh sb="6" eb="7">
      <t>シロ</t>
    </rPh>
    <rPh sb="8" eb="9">
      <t>ミナミ</t>
    </rPh>
    <phoneticPr fontId="2"/>
  </si>
  <si>
    <t>森　岡　-　滝尾下郡</t>
    <rPh sb="0" eb="1">
      <t>モリ</t>
    </rPh>
    <rPh sb="2" eb="3">
      <t>オカ</t>
    </rPh>
    <rPh sb="6" eb="8">
      <t>タキオ</t>
    </rPh>
    <rPh sb="8" eb="10">
      <t>シモゴオリ</t>
    </rPh>
    <phoneticPr fontId="2"/>
  </si>
  <si>
    <t>金池長浜-　住　吉</t>
    <rPh sb="0" eb="2">
      <t>カナイケ</t>
    </rPh>
    <rPh sb="2" eb="4">
      <t>ナガハマ</t>
    </rPh>
    <rPh sb="6" eb="7">
      <t>ジュウ</t>
    </rPh>
    <rPh sb="8" eb="9">
      <t>キチ</t>
    </rPh>
    <phoneticPr fontId="2"/>
  </si>
  <si>
    <t>城　南　-　滝尾下郡</t>
    <rPh sb="0" eb="1">
      <t>シロ</t>
    </rPh>
    <rPh sb="2" eb="3">
      <t>ミナミ</t>
    </rPh>
    <rPh sb="6" eb="8">
      <t>タキオ</t>
    </rPh>
    <rPh sb="8" eb="10">
      <t>シモゴオリ</t>
    </rPh>
    <phoneticPr fontId="2"/>
  </si>
  <si>
    <t>森　岡　-　金池長浜</t>
    <rPh sb="0" eb="1">
      <t>モリ</t>
    </rPh>
    <rPh sb="2" eb="3">
      <t>オカ</t>
    </rPh>
    <rPh sb="6" eb="8">
      <t>カナイケ</t>
    </rPh>
    <rPh sb="8" eb="10">
      <t>ナガハマ</t>
    </rPh>
    <phoneticPr fontId="2"/>
  </si>
  <si>
    <t>庄　内　-　金池長浜</t>
    <rPh sb="0" eb="1">
      <t>ショウ</t>
    </rPh>
    <rPh sb="2" eb="3">
      <t>ウチ</t>
    </rPh>
    <rPh sb="6" eb="8">
      <t>カナイケ</t>
    </rPh>
    <rPh sb="8" eb="10">
      <t>ナガハマ</t>
    </rPh>
    <phoneticPr fontId="2"/>
  </si>
  <si>
    <t>鶴　崎　-　住　吉</t>
    <rPh sb="0" eb="1">
      <t>ツル</t>
    </rPh>
    <rPh sb="2" eb="3">
      <t>ザキ</t>
    </rPh>
    <rPh sb="6" eb="7">
      <t>ジュウ</t>
    </rPh>
    <rPh sb="8" eb="9">
      <t>キチ</t>
    </rPh>
    <phoneticPr fontId="2"/>
  </si>
  <si>
    <t>金池長浜</t>
    <rPh sb="0" eb="2">
      <t>カナイケ</t>
    </rPh>
    <rPh sb="1" eb="2">
      <t>イケ</t>
    </rPh>
    <rPh sb="2" eb="4">
      <t>ナガハマ</t>
    </rPh>
    <phoneticPr fontId="2"/>
  </si>
  <si>
    <t>金池長浜　-　滝尾下郡</t>
    <rPh sb="0" eb="2">
      <t>カナイケ</t>
    </rPh>
    <rPh sb="2" eb="4">
      <t>ナガハマ</t>
    </rPh>
    <rPh sb="7" eb="9">
      <t>タキオ</t>
    </rPh>
    <rPh sb="9" eb="11">
      <t>シモゴオリ</t>
    </rPh>
    <phoneticPr fontId="2"/>
  </si>
  <si>
    <t>庄　内　-　鶴　崎</t>
    <rPh sb="0" eb="1">
      <t>ショウ</t>
    </rPh>
    <rPh sb="2" eb="3">
      <t>ウチ</t>
    </rPh>
    <rPh sb="6" eb="7">
      <t>ツル</t>
    </rPh>
    <rPh sb="8" eb="9">
      <t>ザキ</t>
    </rPh>
    <phoneticPr fontId="2"/>
  </si>
  <si>
    <t>住　吉　-　滝尾下郡</t>
    <rPh sb="0" eb="1">
      <t>ジュウ</t>
    </rPh>
    <rPh sb="2" eb="3">
      <t>キチ</t>
    </rPh>
    <rPh sb="6" eb="8">
      <t>タキオ</t>
    </rPh>
    <rPh sb="8" eb="10">
      <t>シモゴオリ</t>
    </rPh>
    <phoneticPr fontId="2"/>
  </si>
  <si>
    <t>城　南　-　西の台</t>
    <rPh sb="0" eb="1">
      <t>シロ</t>
    </rPh>
    <rPh sb="2" eb="3">
      <t>ミナミ</t>
    </rPh>
    <rPh sb="6" eb="7">
      <t>ニシ</t>
    </rPh>
    <rPh sb="8" eb="9">
      <t>ダイ</t>
    </rPh>
    <phoneticPr fontId="2"/>
  </si>
  <si>
    <t>森　岡　-　東大分</t>
    <rPh sb="0" eb="1">
      <t>モリ</t>
    </rPh>
    <rPh sb="2" eb="3">
      <t>オカ</t>
    </rPh>
    <rPh sb="6" eb="7">
      <t>ヒガシ</t>
    </rPh>
    <rPh sb="7" eb="9">
      <t>オオイタ</t>
    </rPh>
    <phoneticPr fontId="2"/>
  </si>
  <si>
    <t>西の台　-　判　田</t>
    <rPh sb="0" eb="1">
      <t>ニシ</t>
    </rPh>
    <rPh sb="2" eb="3">
      <t>ダイ</t>
    </rPh>
    <rPh sb="6" eb="7">
      <t>ハン</t>
    </rPh>
    <rPh sb="8" eb="9">
      <t>タ</t>
    </rPh>
    <phoneticPr fontId="2"/>
  </si>
  <si>
    <t>城　南　-　東大分</t>
    <rPh sb="0" eb="1">
      <t>シロ</t>
    </rPh>
    <rPh sb="2" eb="3">
      <t>ミナミ</t>
    </rPh>
    <rPh sb="6" eb="7">
      <t>ヒガシ</t>
    </rPh>
    <rPh sb="7" eb="9">
      <t>オオイタ</t>
    </rPh>
    <phoneticPr fontId="2"/>
  </si>
  <si>
    <t>東大分小　　　　（東大分）</t>
    <rPh sb="0" eb="1">
      <t>ヒガシ</t>
    </rPh>
    <rPh sb="1" eb="3">
      <t>オオイタ</t>
    </rPh>
    <rPh sb="3" eb="4">
      <t>ショウ</t>
    </rPh>
    <rPh sb="9" eb="10">
      <t>ヒガシ</t>
    </rPh>
    <rPh sb="10" eb="12">
      <t>オオイタ</t>
    </rPh>
    <phoneticPr fontId="2"/>
  </si>
  <si>
    <t>住吉小　　　　（住吉）</t>
    <rPh sb="0" eb="2">
      <t>スミヨシ</t>
    </rPh>
    <rPh sb="2" eb="3">
      <t>ショウ</t>
    </rPh>
    <rPh sb="8" eb="10">
      <t>スミヨシ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</si>
  <si>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下郡小　</t>
    </r>
    <r>
      <rPr>
        <b/>
        <sz val="9"/>
        <color theme="1"/>
        <rFont val="ＭＳ Ｐゴシック"/>
        <family val="2"/>
        <charset val="128"/>
        <scheme val="minor"/>
      </rPr>
      <t>　　　</t>
    </r>
    <r>
      <rPr>
        <b/>
        <sz val="6"/>
        <color theme="1"/>
        <rFont val="ＭＳ Ｐゴシック"/>
        <family val="3"/>
        <charset val="128"/>
        <scheme val="minor"/>
      </rPr>
      <t>（滝尾下郡）</t>
    </r>
    <rPh sb="0" eb="2">
      <t>シモゴオリ</t>
    </rPh>
    <rPh sb="2" eb="3">
      <t>ショウ</t>
    </rPh>
    <rPh sb="8" eb="10">
      <t>タキオ</t>
    </rPh>
    <rPh sb="10" eb="12">
      <t>シモゴオリ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</si>
  <si>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金池小</t>
    </r>
    <r>
      <rPr>
        <b/>
        <sz val="11"/>
        <color theme="1"/>
        <rFont val="ＭＳ Ｐゴシック"/>
        <family val="2"/>
        <charset val="128"/>
        <scheme val="minor"/>
      </rPr>
      <t>　　　　</t>
    </r>
    <r>
      <rPr>
        <b/>
        <sz val="6"/>
        <color theme="1"/>
        <rFont val="ＭＳ Ｐゴシック"/>
        <family val="3"/>
        <charset val="128"/>
        <scheme val="minor"/>
      </rPr>
      <t>　（金池長浜）</t>
    </r>
    <rPh sb="0" eb="2">
      <t>カナイケ</t>
    </rPh>
    <rPh sb="2" eb="3">
      <t>ショウ</t>
    </rPh>
    <rPh sb="9" eb="11">
      <t>カナイケ</t>
    </rPh>
    <rPh sb="11" eb="13">
      <t>ナガハマ</t>
    </rPh>
    <phoneticPr fontId="2"/>
  </si>
  <si>
    <t>西の台小　　　　（西の台）</t>
    <rPh sb="0" eb="1">
      <t>ニシ</t>
    </rPh>
    <rPh sb="2" eb="3">
      <t>ダイ</t>
    </rPh>
    <rPh sb="3" eb="4">
      <t>ショウ</t>
    </rPh>
    <rPh sb="9" eb="10">
      <t>ニシ</t>
    </rPh>
    <rPh sb="11" eb="12">
      <t>ダイ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</si>
  <si>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金池小</t>
    </r>
    <r>
      <rPr>
        <b/>
        <sz val="11"/>
        <color theme="1"/>
        <rFont val="ＭＳ Ｐゴシック"/>
        <family val="2"/>
        <charset val="128"/>
        <scheme val="minor"/>
      </rPr>
      <t>　　　　　</t>
    </r>
    <r>
      <rPr>
        <b/>
        <sz val="6"/>
        <color theme="1"/>
        <rFont val="ＭＳ Ｐゴシック"/>
        <family val="3"/>
        <charset val="128"/>
        <scheme val="minor"/>
      </rPr>
      <t>（金池長浜）</t>
    </r>
    <rPh sb="0" eb="2">
      <t>カナイケ</t>
    </rPh>
    <rPh sb="2" eb="3">
      <t>ショウ</t>
    </rPh>
    <rPh sb="9" eb="11">
      <t>カナイケ</t>
    </rPh>
    <rPh sb="11" eb="13">
      <t>ナガハマ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</si>
  <si>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 xml:space="preserve">国宗G </t>
    </r>
    <r>
      <rPr>
        <b/>
        <sz val="9"/>
        <color theme="1"/>
        <rFont val="ＭＳ Ｐゴシック"/>
        <family val="2"/>
        <charset val="128"/>
        <scheme val="minor"/>
      </rPr>
      <t xml:space="preserve">  </t>
    </r>
    <r>
      <rPr>
        <b/>
        <sz val="10"/>
        <color theme="1"/>
        <rFont val="ＭＳ Ｐゴシック"/>
        <family val="3"/>
        <charset val="128"/>
        <scheme val="minor"/>
      </rPr>
      <t xml:space="preserve"> (鶴　崎）</t>
    </r>
    <rPh sb="0" eb="1">
      <t>クニ</t>
    </rPh>
    <rPh sb="8" eb="9">
      <t>ツル</t>
    </rPh>
    <rPh sb="10" eb="11">
      <t>ザキ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</si>
  <si>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判田小　　</t>
    </r>
    <r>
      <rPr>
        <b/>
        <sz val="8"/>
        <color theme="1"/>
        <rFont val="ＭＳ Ｐゴシック"/>
        <family val="3"/>
        <charset val="128"/>
        <scheme val="minor"/>
      </rPr>
      <t>　　</t>
    </r>
    <r>
      <rPr>
        <b/>
        <sz val="9"/>
        <color theme="1"/>
        <rFont val="ＭＳ Ｐゴシック"/>
        <family val="3"/>
        <charset val="128"/>
        <scheme val="minor"/>
      </rPr>
      <t>（判　田）</t>
    </r>
    <rPh sb="0" eb="2">
      <t>ハンダ</t>
    </rPh>
    <rPh sb="2" eb="3">
      <t>ショウ</t>
    </rPh>
    <rPh sb="8" eb="9">
      <t>ハン</t>
    </rPh>
    <rPh sb="10" eb="11">
      <t>タ</t>
    </rPh>
    <phoneticPr fontId="2"/>
  </si>
  <si>
    <r>
      <t>金池小　　　　</t>
    </r>
    <r>
      <rPr>
        <b/>
        <sz val="10"/>
        <color theme="1"/>
        <rFont val="ＭＳ Ｐゴシック"/>
        <family val="3"/>
        <charset val="128"/>
        <scheme val="minor"/>
      </rPr>
      <t>（城南）</t>
    </r>
    <rPh sb="0" eb="2">
      <t>カナイケ</t>
    </rPh>
    <rPh sb="2" eb="3">
      <t>ショウ</t>
    </rPh>
    <rPh sb="8" eb="9">
      <t>シロ</t>
    </rPh>
    <rPh sb="9" eb="10">
      <t>ミナミ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</si>
  <si>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西の台小</t>
    </r>
    <r>
      <rPr>
        <b/>
        <sz val="10"/>
        <color theme="1"/>
        <rFont val="ＭＳ Ｐゴシック"/>
        <family val="2"/>
        <charset val="128"/>
        <scheme val="minor"/>
      </rPr>
      <t>　　　　（森岡）</t>
    </r>
    <rPh sb="0" eb="1">
      <t>ニシ</t>
    </rPh>
    <rPh sb="2" eb="3">
      <t>ダイ</t>
    </rPh>
    <rPh sb="3" eb="4">
      <t>ショウ</t>
    </rPh>
    <rPh sb="9" eb="11">
      <t>モリオカ</t>
    </rPh>
    <phoneticPr fontId="2"/>
  </si>
  <si>
    <t>1部</t>
    <rPh sb="1" eb="2">
      <t>ブ</t>
    </rPh>
    <phoneticPr fontId="2"/>
  </si>
  <si>
    <t>優勝</t>
    <rPh sb="0" eb="2">
      <t>ユウショウ</t>
    </rPh>
    <phoneticPr fontId="2"/>
  </si>
  <si>
    <t>1位</t>
    <rPh sb="1" eb="2">
      <t>イ</t>
    </rPh>
    <phoneticPr fontId="2"/>
  </si>
  <si>
    <t>6位</t>
    <rPh sb="1" eb="2">
      <t>イ</t>
    </rPh>
    <phoneticPr fontId="2"/>
  </si>
  <si>
    <t>10位</t>
    <rPh sb="2" eb="3">
      <t>イ</t>
    </rPh>
    <phoneticPr fontId="2"/>
  </si>
  <si>
    <t>第3位</t>
    <rPh sb="0" eb="1">
      <t>ダイ</t>
    </rPh>
    <rPh sb="2" eb="3">
      <t>イ</t>
    </rPh>
    <phoneticPr fontId="2"/>
  </si>
  <si>
    <t>5位</t>
    <rPh sb="1" eb="2">
      <t>イ</t>
    </rPh>
    <phoneticPr fontId="2"/>
  </si>
  <si>
    <t>9位</t>
    <rPh sb="1" eb="2">
      <t>イ</t>
    </rPh>
    <phoneticPr fontId="2"/>
  </si>
  <si>
    <t>2位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</si>
  <si>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</si>
  <si>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</si>
  <si>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準優勝</t>
    <rPh sb="0" eb="3">
      <t>ジュンユウショウ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</si>
  <si>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</si>
  <si>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</si>
  <si>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6位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</si>
  <si>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</si>
  <si>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</si>
  <si>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6位</t>
    <rPh sb="1" eb="2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</si>
</sst>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0" xfId="0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22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selection activeCell="B13" sqref="B13"/>
    </sheetView>
  </sheetViews>
  <sheetFormatPr defaultRowHeight="13.5" x14ac:dyDescent="0.15"/>
  <cols>
    <col min="1" max="1" width="6.25" customWidth="1"/>
    <col min="2" max="2" width="7.5" customWidth="1"/>
    <col min="3" max="3" width="3.75" customWidth="1"/>
    <col min="4" max="4" width="2.5" customWidth="1"/>
    <col min="5" max="6" width="3.75" customWidth="1"/>
    <col min="7" max="7" width="2.5" customWidth="1"/>
    <col min="8" max="9" width="3.75" customWidth="1"/>
    <col min="10" max="10" width="2.5" customWidth="1"/>
    <col min="11" max="12" width="3.75" customWidth="1"/>
    <col min="13" max="13" width="2.5" customWidth="1"/>
    <col min="14" max="15" width="3.75" customWidth="1"/>
    <col min="16" max="16" width="2.5" customWidth="1"/>
    <col min="17" max="18" width="3.75" customWidth="1"/>
    <col min="19" max="19" width="2.5" customWidth="1"/>
    <col min="20" max="21" width="3.75" customWidth="1"/>
    <col min="22" max="22" width="2.5" customWidth="1"/>
    <col min="23" max="24" width="3.75" customWidth="1"/>
    <col min="25" max="25" width="2.5" customWidth="1"/>
    <col min="26" max="27" width="3.75" customWidth="1"/>
    <col min="28" max="28" width="2.5" customWidth="1"/>
    <col min="29" max="30" width="3.75" customWidth="1"/>
    <col min="31" max="31" width="2.5" customWidth="1"/>
    <col min="32" max="32" width="3.75" customWidth="1"/>
    <col min="33" max="43" width="6.25" customWidth="1"/>
  </cols>
  <sheetData>
    <row r="1" spans="1:43" ht="22.5" customHeight="1" thickBot="1" x14ac:dyDescent="0.2">
      <c r="A1" s="5" t="s">
        <v>428</v>
      </c>
      <c r="B1" s="5"/>
      <c r="C1" s="41" t="s">
        <v>112</v>
      </c>
      <c r="D1" s="42"/>
      <c r="E1" s="43"/>
      <c r="F1" s="41" t="s">
        <v>114</v>
      </c>
      <c r="G1" s="42"/>
      <c r="H1" s="43"/>
      <c r="I1" s="41" t="s">
        <v>113</v>
      </c>
      <c r="J1" s="42"/>
      <c r="K1" s="43"/>
      <c r="L1" s="41" t="s">
        <v>115</v>
      </c>
      <c r="M1" s="42"/>
      <c r="N1" s="43"/>
      <c r="O1" s="41" t="s">
        <v>116</v>
      </c>
      <c r="P1" s="42"/>
      <c r="Q1" s="43"/>
      <c r="R1" s="41" t="s">
        <v>117</v>
      </c>
      <c r="S1" s="42"/>
      <c r="T1" s="43"/>
      <c r="U1" s="41" t="s">
        <v>118</v>
      </c>
      <c r="V1" s="42"/>
      <c r="W1" s="43"/>
      <c r="X1" s="41" t="s">
        <v>119</v>
      </c>
      <c r="Y1" s="42"/>
      <c r="Z1" s="43"/>
      <c r="AA1" s="41" t="s">
        <v>120</v>
      </c>
      <c r="AB1" s="42"/>
      <c r="AC1" s="43"/>
      <c r="AD1" s="41" t="s">
        <v>121</v>
      </c>
      <c r="AE1" s="42"/>
      <c r="AF1" s="43"/>
      <c r="AG1" s="10" t="s">
        <v>2</v>
      </c>
      <c r="AH1" s="11" t="s">
        <v>3</v>
      </c>
      <c r="AI1" s="11" t="s">
        <v>4</v>
      </c>
      <c r="AJ1" s="11" t="s">
        <v>5</v>
      </c>
      <c r="AK1" s="11" t="s">
        <v>6</v>
      </c>
      <c r="AL1" s="11" t="s">
        <v>7</v>
      </c>
      <c r="AM1" s="11" t="s">
        <v>8</v>
      </c>
      <c r="AN1" s="11" t="s">
        <v>1</v>
      </c>
      <c r="AO1" s="12" t="s">
        <v>9</v>
      </c>
      <c r="AP1" s="12" t="s">
        <v>10</v>
      </c>
      <c r="AQ1" s="1"/>
    </row>
    <row r="2" spans="1:43" ht="22.5" customHeight="1" x14ac:dyDescent="0.15">
      <c r="A2" s="44" t="str">
        <f>C1</f>
        <v>明野西</v>
      </c>
      <c r="B2" s="27" t="s">
        <v>429</v>
      </c>
      <c r="C2" s="47"/>
      <c r="D2" s="48"/>
      <c r="E2" s="49"/>
      <c r="F2" s="50" t="str">
        <f>IF(F4="","",IF(F4&gt;H4,"○",IF(F4&lt;H4,"●",IF(F3&gt;H3,"△",IF(F3&lt;H3,"▲")))))</f>
        <v>○</v>
      </c>
      <c r="G2" s="51"/>
      <c r="H2" s="52"/>
      <c r="I2" s="50" t="str">
        <f>IF(I4="","",IF(I4&gt;K4,"○",IF(I4&lt;K4,"●",IF(I3&gt;K3,"△",IF(I3&lt;K3,"▲")))))</f>
        <v>○</v>
      </c>
      <c r="J2" s="51"/>
      <c r="K2" s="52"/>
      <c r="L2" s="50" t="str">
        <f>IF(L4="","",IF(L4&gt;N4,"○",IF(L4&lt;N4,"●",IF(L3&gt;N3,"△",IF(L3&lt;N3,"▲")))))</f>
        <v>○</v>
      </c>
      <c r="M2" s="51"/>
      <c r="N2" s="52"/>
      <c r="O2" s="50" t="str">
        <f>IF(O4="","",IF(O4&gt;Q4,"○",IF(O4&lt;Q4,"●",IF(O3&gt;Q3,"△",IF(O3&lt;Q3,"▲")))))</f>
        <v>○</v>
      </c>
      <c r="P2" s="51"/>
      <c r="Q2" s="52"/>
      <c r="R2" s="50" t="str">
        <f>IF(R4="","",IF(R4&gt;T4,"○",IF(R4&lt;T4,"●",IF(R3&gt;T3,"△",IF(R3&lt;T3,"▲")))))</f>
        <v>○</v>
      </c>
      <c r="S2" s="51"/>
      <c r="T2" s="52"/>
      <c r="U2" s="50" t="str">
        <f>IF(U4="","",IF(U4&gt;W4,"○",IF(U4&lt;W4,"●",IF(U3&gt;W3,"△",IF(U3&lt;W3,"▲")))))</f>
        <v>●</v>
      </c>
      <c r="V2" s="51"/>
      <c r="W2" s="52"/>
      <c r="X2" s="50" t="str">
        <f>IF(X4="","",IF(X4&gt;Z4,"○",IF(X4&lt;Z4,"●",IF(X3&gt;Z3,"△",IF(X3&lt;Z3,"▲")))))</f>
        <v>○</v>
      </c>
      <c r="Y2" s="51"/>
      <c r="Z2" s="52"/>
      <c r="AA2" s="50" t="str">
        <f>IF(AA4="","",IF(AA4&gt;AC4,"○",IF(AA4&lt;AC4,"●",IF(AA3&gt;AC3,"△",IF(AA3&lt;AC3,"▲")))))</f>
        <v>○</v>
      </c>
      <c r="AB2" s="51"/>
      <c r="AC2" s="52"/>
      <c r="AD2" s="50" t="str">
        <f>IF(AD4="","",IF(AD4&gt;AF4,"○",IF(AD4&lt;AF4,"●",IF(AD3&gt;AF3,"△",IF(AD3&lt;AF3,"▲")))))</f>
        <v>△</v>
      </c>
      <c r="AE2" s="51"/>
      <c r="AF2" s="52"/>
      <c r="AG2" s="53">
        <f>COUNTIF(C2:AF2,"○")</f>
        <v>7</v>
      </c>
      <c r="AH2" s="53">
        <f>COUNTIF(C2:AF2,"△")</f>
        <v>1</v>
      </c>
      <c r="AI2" s="53">
        <f>COUNTIF(C2:AF2,"▲")</f>
        <v>0</v>
      </c>
      <c r="AJ2" s="53">
        <f>COUNTIF(C2:AF2,"●")</f>
        <v>1</v>
      </c>
      <c r="AK2" s="53">
        <f>COUNTIF(F2:AF2,"△")+COUNTIF(F2:AF2,"▲")</f>
        <v>1</v>
      </c>
      <c r="AL2" s="53">
        <f>SUM(C4,F4,I4,L4,O4,R4,U4,X4,AA4,AD4)</f>
        <v>25</v>
      </c>
      <c r="AM2" s="53">
        <f>SUM(E4,H4,K4,N4,Q4,T4,W4,Z4,AC4,AF4)</f>
        <v>5</v>
      </c>
      <c r="AN2" s="53">
        <f>SUM(AG2*3+AH2*2+AI2*1)</f>
        <v>23</v>
      </c>
      <c r="AO2" s="53">
        <f>RANK(AN2,AN2:AN31,0)</f>
        <v>1</v>
      </c>
      <c r="AP2" s="53">
        <f>(AL2-AM2)</f>
        <v>20</v>
      </c>
      <c r="AQ2" s="1"/>
    </row>
    <row r="3" spans="1:43" ht="22.5" customHeight="1" x14ac:dyDescent="0.15">
      <c r="A3" s="45"/>
      <c r="B3" s="9" t="s">
        <v>430</v>
      </c>
      <c r="C3" s="13"/>
      <c r="D3" s="14" t="s">
        <v>0</v>
      </c>
      <c r="E3" s="15"/>
      <c r="F3" s="6" t="str">
        <f>IF(C41="","",C41)</f>
        <v/>
      </c>
      <c r="G3" s="28" t="s">
        <v>0</v>
      </c>
      <c r="H3" s="8" t="str">
        <f>IF(H41="","",H41)</f>
        <v/>
      </c>
      <c r="I3" s="6" t="str">
        <f>IF(AA49="","",AA49)</f>
        <v/>
      </c>
      <c r="J3" s="28" t="s">
        <v>0</v>
      </c>
      <c r="K3" s="8" t="str">
        <f>IF(AF49="","",AF49)</f>
        <v/>
      </c>
      <c r="L3" s="6" t="str">
        <f>IF(T37="","",T37)</f>
        <v/>
      </c>
      <c r="M3" s="28" t="s">
        <v>0</v>
      </c>
      <c r="N3" s="8" t="str">
        <f>IF(O37="","",O37)</f>
        <v/>
      </c>
      <c r="O3" s="6" t="str">
        <f>IF(T41="","",T41)</f>
        <v/>
      </c>
      <c r="P3" s="28" t="s">
        <v>0</v>
      </c>
      <c r="Q3" s="8" t="str">
        <f>IF(O41="","",O41)</f>
        <v/>
      </c>
      <c r="R3" s="6" t="str">
        <f>IF(C69="","",C69)</f>
        <v/>
      </c>
      <c r="S3" s="28" t="s">
        <v>0</v>
      </c>
      <c r="T3" s="8" t="str">
        <f>IF(H69="","",H69)</f>
        <v/>
      </c>
      <c r="U3" s="6" t="str">
        <f>IF(AF37="","",AF37)</f>
        <v/>
      </c>
      <c r="V3" s="28" t="s">
        <v>0</v>
      </c>
      <c r="W3" s="8" t="str">
        <f>IF(AA37="","",AA37)</f>
        <v/>
      </c>
      <c r="X3" s="6" t="str">
        <f>IF(T49="","",T49)</f>
        <v/>
      </c>
      <c r="Y3" s="28" t="s">
        <v>0</v>
      </c>
      <c r="Z3" s="8" t="str">
        <f>IF(O49="","",O49)</f>
        <v/>
      </c>
      <c r="AA3" s="6" t="str">
        <f>IF(C61="","",C61)</f>
        <v/>
      </c>
      <c r="AB3" s="28" t="s">
        <v>0</v>
      </c>
      <c r="AC3" s="8" t="str">
        <f>IF(H61="","",H61)</f>
        <v/>
      </c>
      <c r="AD3" s="6">
        <f>IF(U69="","",U69)</f>
        <v>4</v>
      </c>
      <c r="AE3" s="28" t="s">
        <v>0</v>
      </c>
      <c r="AF3" s="8">
        <f>IF(Z69="","",Z69)</f>
        <v>2</v>
      </c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1"/>
    </row>
    <row r="4" spans="1:43" ht="22.5" customHeight="1" thickBot="1" x14ac:dyDescent="0.2">
      <c r="A4" s="46"/>
      <c r="B4" s="4"/>
      <c r="C4" s="16"/>
      <c r="D4" s="17" t="s">
        <v>0</v>
      </c>
      <c r="E4" s="18"/>
      <c r="F4" s="2">
        <f>IF(C42="","",C42)</f>
        <v>3</v>
      </c>
      <c r="G4" s="3" t="s">
        <v>0</v>
      </c>
      <c r="H4" s="4">
        <f>IF(H42="","",H42)</f>
        <v>1</v>
      </c>
      <c r="I4" s="2">
        <f>IF(AA50="","",AA50)</f>
        <v>5</v>
      </c>
      <c r="J4" s="3" t="s">
        <v>0</v>
      </c>
      <c r="K4" s="4">
        <f>IF(AF50="","",AF50)</f>
        <v>0</v>
      </c>
      <c r="L4" s="2">
        <f>IF(T38="","",T38)</f>
        <v>3</v>
      </c>
      <c r="M4" s="3" t="s">
        <v>0</v>
      </c>
      <c r="N4" s="4">
        <f>IF(O38="","",O38)</f>
        <v>1</v>
      </c>
      <c r="O4" s="2">
        <f>IF(T42="","",T42)</f>
        <v>2</v>
      </c>
      <c r="P4" s="3" t="s">
        <v>0</v>
      </c>
      <c r="Q4" s="4">
        <f>IF(O42="","",O42)</f>
        <v>0</v>
      </c>
      <c r="R4" s="2">
        <f>IF(C70="","",C70)</f>
        <v>2</v>
      </c>
      <c r="S4" s="3" t="s">
        <v>0</v>
      </c>
      <c r="T4" s="4">
        <f>IF(H70="","",H70)</f>
        <v>1</v>
      </c>
      <c r="U4" s="2">
        <f>IF(AF38="","",AF38)</f>
        <v>1</v>
      </c>
      <c r="V4" s="3" t="s">
        <v>0</v>
      </c>
      <c r="W4" s="4">
        <f>IF(AA38="","",AA38)</f>
        <v>2</v>
      </c>
      <c r="X4" s="2">
        <f>IF(T50="","",T50)</f>
        <v>7</v>
      </c>
      <c r="Y4" s="3" t="s">
        <v>0</v>
      </c>
      <c r="Z4" s="4">
        <f>IF(O50="","",O50)</f>
        <v>0</v>
      </c>
      <c r="AA4" s="2">
        <f>IF(C62="","",C62)</f>
        <v>2</v>
      </c>
      <c r="AB4" s="3" t="s">
        <v>0</v>
      </c>
      <c r="AC4" s="4">
        <f>IF(H62="","",H62)</f>
        <v>0</v>
      </c>
      <c r="AD4" s="2">
        <f>IF(U70="","",U70)</f>
        <v>0</v>
      </c>
      <c r="AE4" s="3" t="s">
        <v>0</v>
      </c>
      <c r="AF4" s="4">
        <f>IF(Z70="","",Z70)</f>
        <v>0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1"/>
    </row>
    <row r="5" spans="1:43" ht="22.5" customHeight="1" x14ac:dyDescent="0.15">
      <c r="A5" s="44" t="str">
        <f>F1</f>
        <v>三　佐</v>
      </c>
      <c r="B5" s="27"/>
      <c r="C5" s="50" t="str">
        <f>IF(C7="","",IF(C7&gt;E7,"○",IF(C7&lt;E7,"●",IF(C6&gt;E6,"△",IF(C6&lt;E6,"▲")))))</f>
        <v>●</v>
      </c>
      <c r="D5" s="51"/>
      <c r="E5" s="52"/>
      <c r="F5" s="47"/>
      <c r="G5" s="48"/>
      <c r="H5" s="49"/>
      <c r="I5" s="50" t="str">
        <f>IF(I7="","",IF(I7&gt;K7,"○",IF(I7&lt;K7,"●",IF(I6&gt;K6,"△",IF(I6&lt;K6,"▲")))))</f>
        <v>○</v>
      </c>
      <c r="J5" s="51"/>
      <c r="K5" s="52"/>
      <c r="L5" s="50" t="str">
        <f t="shared" ref="L5" si="0">IF(L7="","",IF(L7&gt;N7,"○",IF(L7&lt;N7,"●",IF(L6&gt;N6,"△",IF(L6&lt;N6,"▲")))))</f>
        <v>○</v>
      </c>
      <c r="M5" s="51"/>
      <c r="N5" s="52"/>
      <c r="O5" s="50" t="str">
        <f t="shared" ref="O5" si="1">IF(O7="","",IF(O7&gt;Q7,"○",IF(O7&lt;Q7,"●",IF(O6&gt;Q6,"△",IF(O6&lt;Q6,"▲")))))</f>
        <v>●</v>
      </c>
      <c r="P5" s="51"/>
      <c r="Q5" s="52"/>
      <c r="R5" s="50" t="str">
        <f t="shared" ref="R5" si="2">IF(R7="","",IF(R7&gt;T7,"○",IF(R7&lt;T7,"●",IF(R6&gt;T6,"△",IF(R6&lt;T6,"▲")))))</f>
        <v>△</v>
      </c>
      <c r="S5" s="51"/>
      <c r="T5" s="52"/>
      <c r="U5" s="50" t="str">
        <f t="shared" ref="U5" si="3">IF(U7="","",IF(U7&gt;W7,"○",IF(U7&lt;W7,"●",IF(U6&gt;W6,"△",IF(U6&lt;W6,"▲")))))</f>
        <v>△</v>
      </c>
      <c r="V5" s="51"/>
      <c r="W5" s="52"/>
      <c r="X5" s="50" t="str">
        <f t="shared" ref="X5" si="4">IF(X7="","",IF(X7&gt;Z7,"○",IF(X7&lt;Z7,"●",IF(X6&gt;Z6,"△",IF(X6&lt;Z6,"▲")))))</f>
        <v>●</v>
      </c>
      <c r="Y5" s="51"/>
      <c r="Z5" s="52"/>
      <c r="AA5" s="50" t="str">
        <f t="shared" ref="AA5" si="5">IF(AA7="","",IF(AA7&gt;AC7,"○",IF(AA7&lt;AC7,"●",IF(AA6&gt;AC6,"△",IF(AA6&lt;AC6,"▲")))))</f>
        <v>○</v>
      </c>
      <c r="AB5" s="51"/>
      <c r="AC5" s="52"/>
      <c r="AD5" s="50" t="str">
        <f t="shared" ref="AD5" si="6">IF(AD7="","",IF(AD7&gt;AF7,"○",IF(AD7&lt;AF7,"●",IF(AD6&gt;AF6,"△",IF(AD6&lt;AF6,"▲")))))</f>
        <v>●</v>
      </c>
      <c r="AE5" s="51"/>
      <c r="AF5" s="52"/>
      <c r="AG5" s="53">
        <f>COUNTIF(C5:AF5,"○")</f>
        <v>3</v>
      </c>
      <c r="AH5" s="53">
        <f>COUNTIF(C5:AF5,"△")</f>
        <v>2</v>
      </c>
      <c r="AI5" s="53">
        <f>COUNTIF(C5:AF5,"▲")</f>
        <v>0</v>
      </c>
      <c r="AJ5" s="53">
        <f>COUNTIF(C5:AF5,"●")</f>
        <v>4</v>
      </c>
      <c r="AK5" s="53">
        <f>COUNTIF(F5:AF5,"△")+COUNTIF(F5:AF5,"▲")</f>
        <v>2</v>
      </c>
      <c r="AL5" s="53">
        <f>SUM(C7,F7,I7,L7,O7,R7,U7,X7,AA7,AD7)</f>
        <v>11</v>
      </c>
      <c r="AM5" s="53">
        <f>SUM(E7,H7,K7,N7,Q7,T7,W7,Z7,AC7,AF7)</f>
        <v>11</v>
      </c>
      <c r="AN5" s="53">
        <f>SUM(AG5*3+AH5*2+AI5*1)</f>
        <v>13</v>
      </c>
      <c r="AO5" s="53">
        <f>RANK(AN5,AN2:AN31,0)</f>
        <v>5</v>
      </c>
      <c r="AP5" s="53">
        <f>(AL5-AM5)</f>
        <v>0</v>
      </c>
      <c r="AQ5" s="1"/>
    </row>
    <row r="6" spans="1:43" ht="22.5" customHeight="1" x14ac:dyDescent="0.15">
      <c r="A6" s="45"/>
      <c r="B6" s="9" t="s">
        <v>431</v>
      </c>
      <c r="C6" s="6" t="str">
        <f>H3</f>
        <v/>
      </c>
      <c r="D6" s="28" t="s">
        <v>0</v>
      </c>
      <c r="E6" s="8" t="str">
        <f>F3</f>
        <v/>
      </c>
      <c r="F6" s="13"/>
      <c r="G6" s="14" t="s">
        <v>0</v>
      </c>
      <c r="H6" s="15"/>
      <c r="I6" s="6" t="str">
        <f>IF(U41="","",U41)</f>
        <v/>
      </c>
      <c r="J6" s="28" t="s">
        <v>0</v>
      </c>
      <c r="K6" s="8" t="str">
        <f>IF(Z41="","",Z41)</f>
        <v/>
      </c>
      <c r="L6" s="6" t="str">
        <f>IF(N73="","",N73)</f>
        <v/>
      </c>
      <c r="M6" s="28" t="s">
        <v>0</v>
      </c>
      <c r="N6" s="8" t="str">
        <f>IF(I73="","",I73)</f>
        <v/>
      </c>
      <c r="O6" s="6" t="str">
        <f>IF(Z73="","",Z73)</f>
        <v/>
      </c>
      <c r="P6" s="28" t="s">
        <v>0</v>
      </c>
      <c r="Q6" s="8" t="str">
        <f>IF(U73="","",U73)</f>
        <v/>
      </c>
      <c r="R6" s="38">
        <f>IF(I37="","",I37)</f>
        <v>5</v>
      </c>
      <c r="S6" s="28" t="s">
        <v>0</v>
      </c>
      <c r="T6" s="39">
        <f>IF(N37="","",N37)</f>
        <v>4</v>
      </c>
      <c r="U6" s="38">
        <f>IF(U49="","",U49)</f>
        <v>5</v>
      </c>
      <c r="V6" s="28" t="s">
        <v>0</v>
      </c>
      <c r="W6" s="39">
        <f>IF(Z49="","",Z49)</f>
        <v>4</v>
      </c>
      <c r="X6" s="6" t="str">
        <f>IF(H49="","",H49)</f>
        <v/>
      </c>
      <c r="Y6" s="28" t="s">
        <v>0</v>
      </c>
      <c r="Z6" s="8" t="str">
        <f>IF(C49="","",C49)</f>
        <v/>
      </c>
      <c r="AA6" s="6" t="str">
        <f>IF(Z61="","",Z61)</f>
        <v/>
      </c>
      <c r="AB6" s="28" t="s">
        <v>0</v>
      </c>
      <c r="AC6" s="8" t="str">
        <f>IF(U61="","",U61)</f>
        <v/>
      </c>
      <c r="AD6" s="6" t="str">
        <f>IF(I61="","",I61)</f>
        <v/>
      </c>
      <c r="AE6" s="28" t="s">
        <v>0</v>
      </c>
      <c r="AF6" s="8" t="str">
        <f>IF(N61="","",N61)</f>
        <v/>
      </c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1"/>
    </row>
    <row r="7" spans="1:43" ht="22.5" customHeight="1" thickBot="1" x14ac:dyDescent="0.2">
      <c r="A7" s="46"/>
      <c r="B7" s="4"/>
      <c r="C7" s="2">
        <f>H4</f>
        <v>1</v>
      </c>
      <c r="D7" s="3" t="s">
        <v>0</v>
      </c>
      <c r="E7" s="4">
        <f>F4</f>
        <v>3</v>
      </c>
      <c r="F7" s="16"/>
      <c r="G7" s="17" t="s">
        <v>0</v>
      </c>
      <c r="H7" s="18"/>
      <c r="I7" s="2">
        <f>IF(U42="","",U42)</f>
        <v>5</v>
      </c>
      <c r="J7" s="3" t="s">
        <v>0</v>
      </c>
      <c r="K7" s="4">
        <f>IF(Z42="","",Z42)</f>
        <v>1</v>
      </c>
      <c r="L7" s="2">
        <f>IF(N74="","",N74)</f>
        <v>2</v>
      </c>
      <c r="M7" s="3" t="s">
        <v>0</v>
      </c>
      <c r="N7" s="4">
        <f>IF(I74="","",I74)</f>
        <v>1</v>
      </c>
      <c r="O7" s="2">
        <f>IF(Z74="","",Z74)</f>
        <v>1</v>
      </c>
      <c r="P7" s="3" t="s">
        <v>0</v>
      </c>
      <c r="Q7" s="4">
        <f>IF(U74="","",U74)</f>
        <v>2</v>
      </c>
      <c r="R7" s="2">
        <f>IF(I38="","",I38)</f>
        <v>0</v>
      </c>
      <c r="S7" s="3" t="s">
        <v>0</v>
      </c>
      <c r="T7" s="4">
        <f>IF(N38="","",N38)</f>
        <v>0</v>
      </c>
      <c r="U7" s="2">
        <f>IF(U50="","",U50)</f>
        <v>1</v>
      </c>
      <c r="V7" s="3" t="s">
        <v>0</v>
      </c>
      <c r="W7" s="4">
        <f>IF(Z50="","",Z50)</f>
        <v>1</v>
      </c>
      <c r="X7" s="2">
        <f>IF(H50="","",H50)</f>
        <v>0</v>
      </c>
      <c r="Y7" s="3" t="s">
        <v>0</v>
      </c>
      <c r="Z7" s="4">
        <f>IF(C50="","",C50)</f>
        <v>2</v>
      </c>
      <c r="AA7" s="2">
        <f>IF(Z62="","",Z62)</f>
        <v>1</v>
      </c>
      <c r="AB7" s="3" t="s">
        <v>0</v>
      </c>
      <c r="AC7" s="4">
        <f>IF(U62="","",U62)</f>
        <v>0</v>
      </c>
      <c r="AD7" s="2">
        <f>IF(I62="","",I62)</f>
        <v>0</v>
      </c>
      <c r="AE7" s="3" t="s">
        <v>0</v>
      </c>
      <c r="AF7" s="4">
        <f>IF(N62="","",N62)</f>
        <v>1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1"/>
    </row>
    <row r="8" spans="1:43" ht="22.5" customHeight="1" x14ac:dyDescent="0.15">
      <c r="A8" s="44" t="str">
        <f>I1</f>
        <v>東　陽</v>
      </c>
      <c r="B8" s="27"/>
      <c r="C8" s="50" t="str">
        <f>IF(C10="","",IF(C10&gt;E10,"○",IF(C10&lt;E10,"●",IF(C9&gt;E9,"△",IF(C9&lt;E9,"▲")))))</f>
        <v>●</v>
      </c>
      <c r="D8" s="51"/>
      <c r="E8" s="52"/>
      <c r="F8" s="50" t="str">
        <f>IF(F10="","",IF(F10&gt;H10,"○",IF(F10&lt;H10,"●",IF(F9&gt;H9,"△",IF(F9&lt;H9,"▲")))))</f>
        <v>●</v>
      </c>
      <c r="G8" s="51"/>
      <c r="H8" s="52"/>
      <c r="I8" s="47"/>
      <c r="J8" s="48"/>
      <c r="K8" s="49"/>
      <c r="L8" s="50" t="str">
        <f>IF(L10="","",IF(L10&gt;N10,"○",IF(L10&lt;N10,"●",IF(L9&gt;N9,"△",IF(L9&lt;N9,"▲")))))</f>
        <v>●</v>
      </c>
      <c r="M8" s="51"/>
      <c r="N8" s="52"/>
      <c r="O8" s="50" t="str">
        <f t="shared" ref="O8" si="7">IF(O10="","",IF(O10&gt;Q10,"○",IF(O10&lt;Q10,"●",IF(O9&gt;Q9,"△",IF(O9&lt;Q9,"▲")))))</f>
        <v>●</v>
      </c>
      <c r="P8" s="51"/>
      <c r="Q8" s="52"/>
      <c r="R8" s="50" t="str">
        <f t="shared" ref="R8" si="8">IF(R10="","",IF(R10&gt;T10,"○",IF(R10&lt;T10,"●",IF(R9&gt;T9,"△",IF(R9&lt;T9,"▲")))))</f>
        <v>●</v>
      </c>
      <c r="S8" s="51"/>
      <c r="T8" s="52"/>
      <c r="U8" s="50" t="str">
        <f t="shared" ref="U8" si="9">IF(U10="","",IF(U10&gt;W10,"○",IF(U10&lt;W10,"●",IF(U9&gt;W9,"△",IF(U9&lt;W9,"▲")))))</f>
        <v>●</v>
      </c>
      <c r="V8" s="51"/>
      <c r="W8" s="52"/>
      <c r="X8" s="50" t="str">
        <f t="shared" ref="X8" si="10">IF(X10="","",IF(X10&gt;Z10,"○",IF(X10&lt;Z10,"●",IF(X9&gt;Z9,"△",IF(X9&lt;Z9,"▲")))))</f>
        <v>●</v>
      </c>
      <c r="Y8" s="51"/>
      <c r="Z8" s="52"/>
      <c r="AA8" s="50" t="str">
        <f t="shared" ref="AA8" si="11">IF(AA10="","",IF(AA10&gt;AC10,"○",IF(AA10&lt;AC10,"●",IF(AA9&gt;AC9,"△",IF(AA9&lt;AC9,"▲")))))</f>
        <v>●</v>
      </c>
      <c r="AB8" s="51"/>
      <c r="AC8" s="52"/>
      <c r="AD8" s="50" t="str">
        <f t="shared" ref="AD8" si="12">IF(AD10="","",IF(AD10&gt;AF10,"○",IF(AD10&lt;AF10,"●",IF(AD9&gt;AF9,"△",IF(AD9&lt;AF9,"▲")))))</f>
        <v>●</v>
      </c>
      <c r="AE8" s="51"/>
      <c r="AF8" s="52"/>
      <c r="AG8" s="53">
        <f>COUNTIF(C8:AF8,"○")</f>
        <v>0</v>
      </c>
      <c r="AH8" s="53">
        <f>COUNTIF(C8:AF8,"△")</f>
        <v>0</v>
      </c>
      <c r="AI8" s="53">
        <f>COUNTIF(C8:AF8,"▲")</f>
        <v>0</v>
      </c>
      <c r="AJ8" s="53">
        <f>COUNTIF(C8:AF8,"●")</f>
        <v>9</v>
      </c>
      <c r="AK8" s="53">
        <f>COUNTIF(F8:AF8,"△")+COUNTIF(F8:AF8,"▲")</f>
        <v>0</v>
      </c>
      <c r="AL8" s="53">
        <f>SUM(C10,F10,I10,L10,O10,R10,U10,X10,AA10,AD10)</f>
        <v>5</v>
      </c>
      <c r="AM8" s="53">
        <f>SUM(E10,H10,K10,N10,Q10,T10,W10,Z10,AC10,AF10)</f>
        <v>29</v>
      </c>
      <c r="AN8" s="53">
        <f>SUM(AG8*3+AH8*2+AI8*1)</f>
        <v>0</v>
      </c>
      <c r="AO8" s="53">
        <f>RANK(AN8,AN2:AN31,0)</f>
        <v>10</v>
      </c>
      <c r="AP8" s="53">
        <f>(AL8-AM8)</f>
        <v>-24</v>
      </c>
      <c r="AQ8" s="1"/>
    </row>
    <row r="9" spans="1:43" ht="22.5" customHeight="1" x14ac:dyDescent="0.15">
      <c r="A9" s="45"/>
      <c r="B9" s="9" t="s">
        <v>432</v>
      </c>
      <c r="C9" s="6" t="str">
        <f>K3</f>
        <v/>
      </c>
      <c r="D9" s="28" t="s">
        <v>0</v>
      </c>
      <c r="E9" s="8" t="str">
        <f>I3</f>
        <v/>
      </c>
      <c r="F9" s="6" t="str">
        <f>K6</f>
        <v/>
      </c>
      <c r="G9" s="28" t="s">
        <v>0</v>
      </c>
      <c r="H9" s="8" t="str">
        <f>I6</f>
        <v/>
      </c>
      <c r="I9" s="13"/>
      <c r="J9" s="14" t="s">
        <v>0</v>
      </c>
      <c r="K9" s="15"/>
      <c r="L9" s="6" t="str">
        <f>IF(I41="","",I41)</f>
        <v/>
      </c>
      <c r="M9" s="28" t="s">
        <v>0</v>
      </c>
      <c r="N9" s="8" t="str">
        <f>IF(N41="","",N41)</f>
        <v/>
      </c>
      <c r="O9" s="6" t="str">
        <f>IF(C65="","",C65)</f>
        <v/>
      </c>
      <c r="P9" s="28" t="s">
        <v>0</v>
      </c>
      <c r="Q9" s="8" t="str">
        <f>IF(H65="","",H65)</f>
        <v/>
      </c>
      <c r="R9" s="6" t="str">
        <f>IF(T65="","",T65)</f>
        <v/>
      </c>
      <c r="S9" s="28" t="s">
        <v>0</v>
      </c>
      <c r="T9" s="8" t="str">
        <f>IF(O65="","",O65)</f>
        <v/>
      </c>
      <c r="U9" s="6" t="str">
        <f>IF(I49="","",I49)</f>
        <v/>
      </c>
      <c r="V9" s="28" t="s">
        <v>0</v>
      </c>
      <c r="W9" s="8" t="str">
        <f>IF(N49="","",N49)</f>
        <v/>
      </c>
      <c r="X9" s="6" t="str">
        <f>IF(AA69="","",AA69)</f>
        <v/>
      </c>
      <c r="Y9" s="28" t="s">
        <v>0</v>
      </c>
      <c r="Z9" s="8" t="str">
        <f>IF(AF69="","",AF69)</f>
        <v/>
      </c>
      <c r="AA9" s="6" t="str">
        <f>IF(O33="","",O33)</f>
        <v/>
      </c>
      <c r="AB9" s="28" t="s">
        <v>0</v>
      </c>
      <c r="AC9" s="8" t="str">
        <f>IF(T33="","",T33)</f>
        <v/>
      </c>
      <c r="AD9" s="6" t="str">
        <f>IF(N69="","",N69)</f>
        <v/>
      </c>
      <c r="AE9" s="28" t="s">
        <v>0</v>
      </c>
      <c r="AF9" s="8" t="str">
        <f>IF(I69="","",I69)</f>
        <v/>
      </c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1"/>
    </row>
    <row r="10" spans="1:43" ht="22.5" customHeight="1" thickBot="1" x14ac:dyDescent="0.2">
      <c r="A10" s="46"/>
      <c r="B10" s="4"/>
      <c r="C10" s="2">
        <f>K4</f>
        <v>0</v>
      </c>
      <c r="D10" s="3" t="s">
        <v>0</v>
      </c>
      <c r="E10" s="4">
        <f>I4</f>
        <v>5</v>
      </c>
      <c r="F10" s="2">
        <f>K7</f>
        <v>1</v>
      </c>
      <c r="G10" s="3" t="s">
        <v>0</v>
      </c>
      <c r="H10" s="4">
        <f>I7</f>
        <v>5</v>
      </c>
      <c r="I10" s="16"/>
      <c r="J10" s="17" t="s">
        <v>0</v>
      </c>
      <c r="K10" s="18"/>
      <c r="L10" s="2">
        <f>IF(I42="","",I42)</f>
        <v>0</v>
      </c>
      <c r="M10" s="3" t="s">
        <v>0</v>
      </c>
      <c r="N10" s="4">
        <f>IF(N42="","",N42)</f>
        <v>1</v>
      </c>
      <c r="O10" s="2">
        <f>IF(C66="","",C66)</f>
        <v>0</v>
      </c>
      <c r="P10" s="3" t="s">
        <v>0</v>
      </c>
      <c r="Q10" s="4">
        <f>IF(H66="","",H66)</f>
        <v>3</v>
      </c>
      <c r="R10" s="2">
        <f>IF(T66="","",T66)</f>
        <v>1</v>
      </c>
      <c r="S10" s="3" t="s">
        <v>0</v>
      </c>
      <c r="T10" s="4">
        <f>IF(O66="","",O66)</f>
        <v>3</v>
      </c>
      <c r="U10" s="2">
        <f>IF(I50="","",I50)</f>
        <v>0</v>
      </c>
      <c r="V10" s="3" t="s">
        <v>0</v>
      </c>
      <c r="W10" s="4">
        <f>IF(N50="","",N50)</f>
        <v>4</v>
      </c>
      <c r="X10" s="2">
        <f>IF(AA70="","",AA70)</f>
        <v>1</v>
      </c>
      <c r="Y10" s="3" t="s">
        <v>0</v>
      </c>
      <c r="Z10" s="4">
        <f>IF(AF70="","",AF70)</f>
        <v>4</v>
      </c>
      <c r="AA10" s="2">
        <f>IF(O34="","",O34)</f>
        <v>1</v>
      </c>
      <c r="AB10" s="3" t="s">
        <v>0</v>
      </c>
      <c r="AC10" s="4">
        <f>IF(T34="","",T34)</f>
        <v>2</v>
      </c>
      <c r="AD10" s="2">
        <f>IF(N70="","",N70)</f>
        <v>1</v>
      </c>
      <c r="AE10" s="3" t="s">
        <v>0</v>
      </c>
      <c r="AF10" s="4">
        <f>IF(I70="","",I70)</f>
        <v>2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1"/>
    </row>
    <row r="11" spans="1:43" ht="22.5" customHeight="1" x14ac:dyDescent="0.15">
      <c r="A11" s="44" t="str">
        <f>L1</f>
        <v>北群坂ノ市</v>
      </c>
      <c r="B11" s="27"/>
      <c r="C11" s="50" t="str">
        <f>IF(C13="","",IF(C13&gt;E13,"○",IF(C13&lt;E13,"●",IF(C12&gt;E12,"△",IF(C12&lt;E12,"▲")))))</f>
        <v>●</v>
      </c>
      <c r="D11" s="51"/>
      <c r="E11" s="52"/>
      <c r="F11" s="50" t="str">
        <f t="shared" ref="F11" si="13">IF(F13="","",IF(F13&gt;H13,"○",IF(F13&lt;H13,"●",IF(F12&gt;H12,"△",IF(F12&lt;H12,"▲")))))</f>
        <v>●</v>
      </c>
      <c r="G11" s="51"/>
      <c r="H11" s="52"/>
      <c r="I11" s="50" t="str">
        <f>IF(I13="","",IF(I13&gt;K13,"○",IF(I13&lt;K13,"●",IF(I12&gt;K12,"△",IF(I12&lt;K12,"▲")))))</f>
        <v>○</v>
      </c>
      <c r="J11" s="51"/>
      <c r="K11" s="52"/>
      <c r="L11" s="47"/>
      <c r="M11" s="48"/>
      <c r="N11" s="49"/>
      <c r="O11" s="50" t="str">
        <f>IF(O13="","",IF(O13&gt;Q13,"○",IF(O13&lt;Q13,"●",IF(O12&gt;Q12,"△",IF(O12&lt;Q12,"▲")))))</f>
        <v>○</v>
      </c>
      <c r="P11" s="51"/>
      <c r="Q11" s="52"/>
      <c r="R11" s="50" t="str">
        <f t="shared" ref="R11" si="14">IF(R13="","",IF(R13&gt;T13,"○",IF(R13&lt;T13,"●",IF(R12&gt;T12,"△",IF(R12&lt;T12,"▲")))))</f>
        <v>○</v>
      </c>
      <c r="S11" s="51"/>
      <c r="T11" s="52"/>
      <c r="U11" s="50" t="str">
        <f t="shared" ref="U11" si="15">IF(U13="","",IF(U13&gt;W13,"○",IF(U13&lt;W13,"●",IF(U12&gt;W12,"△",IF(U12&lt;W12,"▲")))))</f>
        <v>△</v>
      </c>
      <c r="V11" s="51"/>
      <c r="W11" s="52"/>
      <c r="X11" s="50" t="str">
        <f t="shared" ref="X11" si="16">IF(X13="","",IF(X13&gt;Z13,"○",IF(X13&lt;Z13,"●",IF(X12&gt;Z12,"△",IF(X12&lt;Z12,"▲")))))</f>
        <v>○</v>
      </c>
      <c r="Y11" s="51"/>
      <c r="Z11" s="52"/>
      <c r="AA11" s="50" t="str">
        <f t="shared" ref="AA11" si="17">IF(AA13="","",IF(AA13&gt;AC13,"○",IF(AA13&lt;AC13,"●",IF(AA12&gt;AC12,"△",IF(AA12&lt;AC12,"▲")))))</f>
        <v>○</v>
      </c>
      <c r="AB11" s="51"/>
      <c r="AC11" s="52"/>
      <c r="AD11" s="50" t="str">
        <f t="shared" ref="AD11" si="18">IF(AD13="","",IF(AD13&gt;AF13,"○",IF(AD13&lt;AF13,"●",IF(AD12&gt;AF12,"△",IF(AD12&lt;AF12,"▲")))))</f>
        <v>▲</v>
      </c>
      <c r="AE11" s="51"/>
      <c r="AF11" s="52"/>
      <c r="AG11" s="53">
        <f>COUNTIF(C11:AF11,"○")</f>
        <v>5</v>
      </c>
      <c r="AH11" s="53">
        <f>COUNTIF(C11:AF11,"△")</f>
        <v>1</v>
      </c>
      <c r="AI11" s="53">
        <f>COUNTIF(C11:AF11,"▲")</f>
        <v>1</v>
      </c>
      <c r="AJ11" s="53">
        <f>COUNTIF(C11:AF11,"●")</f>
        <v>2</v>
      </c>
      <c r="AK11" s="53">
        <f>COUNTIF(F11:AF11,"△")+COUNTIF(F11:AF11,"▲")</f>
        <v>2</v>
      </c>
      <c r="AL11" s="53">
        <f>SUM(C13,F13,I13,L13,O13,R13,U13,X13,AA13,AD13)</f>
        <v>13</v>
      </c>
      <c r="AM11" s="53">
        <f>SUM(E13,H13,K13,N13,Q13,T13,W13,Z13,AC13,AF13)</f>
        <v>7</v>
      </c>
      <c r="AN11" s="53">
        <f>SUM(AG11*3+AH11*2+AI11*1)</f>
        <v>18</v>
      </c>
      <c r="AO11" s="53">
        <f>RANK(AN11,AN2:AN31,0)</f>
        <v>4</v>
      </c>
      <c r="AP11" s="53">
        <f>(AL11-AM11)</f>
        <v>6</v>
      </c>
      <c r="AQ11" s="1"/>
    </row>
    <row r="12" spans="1:43" ht="22.5" customHeight="1" x14ac:dyDescent="0.15">
      <c r="A12" s="45"/>
      <c r="B12" s="9" t="s">
        <v>433</v>
      </c>
      <c r="C12" s="6"/>
      <c r="D12" s="28" t="s">
        <v>0</v>
      </c>
      <c r="E12" s="8" t="str">
        <f>L3</f>
        <v/>
      </c>
      <c r="F12" s="6" t="str">
        <f>N6</f>
        <v/>
      </c>
      <c r="G12" s="28" t="s">
        <v>0</v>
      </c>
      <c r="H12" s="8" t="str">
        <f>L6</f>
        <v/>
      </c>
      <c r="I12" s="6" t="str">
        <f>N9</f>
        <v/>
      </c>
      <c r="J12" s="28" t="s">
        <v>0</v>
      </c>
      <c r="K12" s="8" t="str">
        <f>L9</f>
        <v/>
      </c>
      <c r="L12" s="13"/>
      <c r="M12" s="14" t="s">
        <v>0</v>
      </c>
      <c r="N12" s="15"/>
      <c r="O12" s="6" t="str">
        <f>IF(AA41="","",AA41)</f>
        <v/>
      </c>
      <c r="P12" s="28" t="s">
        <v>0</v>
      </c>
      <c r="Q12" s="8" t="str">
        <f>IF(AF41="","",AF41)</f>
        <v/>
      </c>
      <c r="R12" s="6" t="str">
        <f>IF(AA65="","",AA65)</f>
        <v/>
      </c>
      <c r="S12" s="28" t="s">
        <v>0</v>
      </c>
      <c r="T12" s="8" t="str">
        <f>IF(AF65="","",AF65)</f>
        <v/>
      </c>
      <c r="U12" s="38">
        <f>IF(C37="","",C37)</f>
        <v>4</v>
      </c>
      <c r="V12" s="28" t="s">
        <v>0</v>
      </c>
      <c r="W12" s="39">
        <f>IF(H37="","",H37)</f>
        <v>3</v>
      </c>
      <c r="X12" s="6" t="str">
        <f>IF(I65="","",I65)</f>
        <v/>
      </c>
      <c r="Y12" s="28" t="s">
        <v>0</v>
      </c>
      <c r="Z12" s="8" t="str">
        <f>IF(N65="","",N65)</f>
        <v/>
      </c>
      <c r="AA12" s="6" t="str">
        <f>IF(O53="","",O53)</f>
        <v/>
      </c>
      <c r="AB12" s="28" t="s">
        <v>0</v>
      </c>
      <c r="AC12" s="8" t="str">
        <f>IF(T53="","",T53)</f>
        <v/>
      </c>
      <c r="AD12" s="38">
        <f>IF(AA53="","",AA53)</f>
        <v>5</v>
      </c>
      <c r="AE12" s="28" t="s">
        <v>0</v>
      </c>
      <c r="AF12" s="39">
        <f>IF(AF53="","",AF53)</f>
        <v>6</v>
      </c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1"/>
    </row>
    <row r="13" spans="1:43" ht="22.5" customHeight="1" thickBot="1" x14ac:dyDescent="0.2">
      <c r="A13" s="46"/>
      <c r="B13" s="4" t="s">
        <v>444</v>
      </c>
      <c r="C13" s="2">
        <f>N4</f>
        <v>1</v>
      </c>
      <c r="D13" s="3" t="s">
        <v>0</v>
      </c>
      <c r="E13" s="4">
        <f>L4</f>
        <v>3</v>
      </c>
      <c r="F13" s="2">
        <f>N7</f>
        <v>1</v>
      </c>
      <c r="G13" s="3" t="s">
        <v>0</v>
      </c>
      <c r="H13" s="4">
        <f>L7</f>
        <v>2</v>
      </c>
      <c r="I13" s="2">
        <f>N10</f>
        <v>1</v>
      </c>
      <c r="J13" s="3" t="s">
        <v>0</v>
      </c>
      <c r="K13" s="4">
        <f>L10</f>
        <v>0</v>
      </c>
      <c r="L13" s="16"/>
      <c r="M13" s="17" t="s">
        <v>0</v>
      </c>
      <c r="N13" s="18"/>
      <c r="O13" s="2">
        <f>IF(AA42="","",AA42)</f>
        <v>2</v>
      </c>
      <c r="P13" s="3" t="s">
        <v>0</v>
      </c>
      <c r="Q13" s="4">
        <f>IF(AF42="","",AF42)</f>
        <v>0</v>
      </c>
      <c r="R13" s="2">
        <f>IF(AA66="","",AA66)</f>
        <v>1</v>
      </c>
      <c r="S13" s="3" t="s">
        <v>0</v>
      </c>
      <c r="T13" s="4">
        <f>IF(AF66="","",AF66)</f>
        <v>0</v>
      </c>
      <c r="U13" s="2">
        <f>IF(C38="","",C38)</f>
        <v>2</v>
      </c>
      <c r="V13" s="3" t="s">
        <v>0</v>
      </c>
      <c r="W13" s="4">
        <f>IF(H38="","",H38)</f>
        <v>2</v>
      </c>
      <c r="X13" s="2">
        <f>IF(I66="","",I66)</f>
        <v>1</v>
      </c>
      <c r="Y13" s="3" t="s">
        <v>0</v>
      </c>
      <c r="Z13" s="4">
        <f>IF(N66="","",N66)</f>
        <v>0</v>
      </c>
      <c r="AA13" s="2">
        <f>IF(O54="","",O54)</f>
        <v>4</v>
      </c>
      <c r="AB13" s="3" t="s">
        <v>0</v>
      </c>
      <c r="AC13" s="4">
        <f>IF(T54="","",T54)</f>
        <v>0</v>
      </c>
      <c r="AD13" s="2">
        <f>IF(AA54="","",AA54)</f>
        <v>0</v>
      </c>
      <c r="AE13" s="3" t="s">
        <v>0</v>
      </c>
      <c r="AF13" s="4">
        <f>IF(AF54="","",AF54)</f>
        <v>0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1"/>
    </row>
    <row r="14" spans="1:43" ht="22.5" customHeight="1" x14ac:dyDescent="0.15">
      <c r="A14" s="44" t="str">
        <f>O1</f>
        <v>別　保</v>
      </c>
      <c r="B14" s="27"/>
      <c r="C14" s="50" t="str">
        <f>IF(C16="","",IF(C16&gt;E16,"○",IF(C16&lt;E16,"●",IF(C15&gt;E15,"△",IF(C15&lt;E15,"▲")))))</f>
        <v>●</v>
      </c>
      <c r="D14" s="51"/>
      <c r="E14" s="52"/>
      <c r="F14" s="50" t="str">
        <f t="shared" ref="F14" si="19">IF(F16="","",IF(F16&gt;H16,"○",IF(F16&lt;H16,"●",IF(F15&gt;H15,"△",IF(F15&lt;H15,"▲")))))</f>
        <v>○</v>
      </c>
      <c r="G14" s="51"/>
      <c r="H14" s="52"/>
      <c r="I14" s="50" t="str">
        <f t="shared" ref="I14" si="20">IF(I16="","",IF(I16&gt;K16,"○",IF(I16&lt;K16,"●",IF(I15&gt;K15,"△",IF(I15&lt;K15,"▲")))))</f>
        <v>○</v>
      </c>
      <c r="J14" s="51"/>
      <c r="K14" s="52"/>
      <c r="L14" s="50" t="str">
        <f>IF(L16="","",IF(L16&gt;N16,"○",IF(L16&lt;N16,"●",IF(L15&gt;N15,"△",IF(L15&lt;N15,"▲")))))</f>
        <v>●</v>
      </c>
      <c r="M14" s="51"/>
      <c r="N14" s="52"/>
      <c r="O14" s="47"/>
      <c r="P14" s="48"/>
      <c r="Q14" s="49"/>
      <c r="R14" s="50" t="str">
        <f>IF(R16="","",IF(R16&gt;T16,"○",IF(R16&lt;T16,"●",IF(R15&gt;T15,"△",IF(R15&lt;T15,"▲")))))</f>
        <v>△</v>
      </c>
      <c r="S14" s="51"/>
      <c r="T14" s="52"/>
      <c r="U14" s="50" t="str">
        <f t="shared" ref="U14" si="21">IF(U16="","",IF(U16&gt;W16,"○",IF(U16&lt;W16,"●",IF(U15&gt;W15,"△",IF(U15&lt;W15,"▲")))))</f>
        <v>●</v>
      </c>
      <c r="V14" s="51"/>
      <c r="W14" s="52"/>
      <c r="X14" s="50" t="str">
        <f t="shared" ref="X14" si="22">IF(X16="","",IF(X16&gt;Z16,"○",IF(X16&lt;Z16,"●",IF(X15&gt;Z15,"△",IF(X15&lt;Z15,"▲")))))</f>
        <v>▲</v>
      </c>
      <c r="Y14" s="51"/>
      <c r="Z14" s="52"/>
      <c r="AA14" s="50" t="str">
        <f t="shared" ref="AA14" si="23">IF(AA16="","",IF(AA16&gt;AC16,"○",IF(AA16&lt;AC16,"●",IF(AA15&gt;AC15,"△",IF(AA15&lt;AC15,"▲")))))</f>
        <v>○</v>
      </c>
      <c r="AB14" s="51"/>
      <c r="AC14" s="52"/>
      <c r="AD14" s="50" t="str">
        <f t="shared" ref="AD14" si="24">IF(AD16="","",IF(AD16&gt;AF16,"○",IF(AD16&lt;AF16,"●",IF(AD15&gt;AF15,"△",IF(AD15&lt;AF15,"▲")))))</f>
        <v>▲</v>
      </c>
      <c r="AE14" s="51"/>
      <c r="AF14" s="52"/>
      <c r="AG14" s="53">
        <f>COUNTIF(C14:AF14,"○")</f>
        <v>3</v>
      </c>
      <c r="AH14" s="53">
        <f>COUNTIF(C14:AF14,"△")</f>
        <v>1</v>
      </c>
      <c r="AI14" s="53">
        <f>COUNTIF(C14:AF14,"▲")</f>
        <v>2</v>
      </c>
      <c r="AJ14" s="53">
        <f>COUNTIF(C14:AF14,"●")</f>
        <v>3</v>
      </c>
      <c r="AK14" s="53">
        <f>COUNTIF(F14:AF14,"△")+COUNTIF(F14:AF14,"▲")</f>
        <v>3</v>
      </c>
      <c r="AL14" s="53">
        <f>SUM(C16,F16,I16,L16,O16,R16,U16,X16,AA16,AD16)</f>
        <v>13</v>
      </c>
      <c r="AM14" s="53">
        <f>SUM(E16,H16,K16,N16,Q16,T16,W16,Z16,AC16,AF16)</f>
        <v>10</v>
      </c>
      <c r="AN14" s="53">
        <f>SUM(AG14*3+AH14*2+AI14*1)</f>
        <v>13</v>
      </c>
      <c r="AO14" s="53">
        <f>RANK(AN14,AN2:AN31,0)</f>
        <v>5</v>
      </c>
      <c r="AP14" s="53">
        <f>(AL14-AM14)</f>
        <v>3</v>
      </c>
      <c r="AQ14" s="1"/>
    </row>
    <row r="15" spans="1:43" ht="22.5" customHeight="1" x14ac:dyDescent="0.15">
      <c r="A15" s="45"/>
      <c r="B15" s="9" t="s">
        <v>434</v>
      </c>
      <c r="C15" s="6" t="str">
        <f>Q3</f>
        <v/>
      </c>
      <c r="D15" s="28" t="s">
        <v>0</v>
      </c>
      <c r="E15" s="8" t="str">
        <f>O3</f>
        <v/>
      </c>
      <c r="F15" s="6" t="str">
        <f>Q6</f>
        <v/>
      </c>
      <c r="G15" s="28" t="s">
        <v>0</v>
      </c>
      <c r="H15" s="8" t="str">
        <f>O6</f>
        <v/>
      </c>
      <c r="I15" s="6" t="str">
        <f>Q9</f>
        <v/>
      </c>
      <c r="J15" s="28" t="s">
        <v>0</v>
      </c>
      <c r="K15" s="8" t="str">
        <f>O9</f>
        <v/>
      </c>
      <c r="L15" s="6" t="str">
        <f>Q12</f>
        <v/>
      </c>
      <c r="M15" s="28" t="s">
        <v>0</v>
      </c>
      <c r="N15" s="8" t="str">
        <f>O12</f>
        <v/>
      </c>
      <c r="O15" s="13"/>
      <c r="P15" s="14" t="s">
        <v>0</v>
      </c>
      <c r="Q15" s="15"/>
      <c r="R15" s="38">
        <f>IF(Z53="","",Z53)</f>
        <v>5</v>
      </c>
      <c r="S15" s="28" t="s">
        <v>0</v>
      </c>
      <c r="T15" s="39">
        <f>IF(U53="","",U53)</f>
        <v>4</v>
      </c>
      <c r="U15" s="6" t="str">
        <f>IF(C73="","",C73)</f>
        <v/>
      </c>
      <c r="V15" s="28" t="s">
        <v>0</v>
      </c>
      <c r="W15" s="8" t="str">
        <f>IF(H73="","",H73)</f>
        <v/>
      </c>
      <c r="X15" s="38">
        <f>IF(U65="","",U65)</f>
        <v>0</v>
      </c>
      <c r="Y15" s="28" t="s">
        <v>0</v>
      </c>
      <c r="Z15" s="39">
        <f>IF(Z65="","",Z65)</f>
        <v>3</v>
      </c>
      <c r="AA15" s="6" t="str">
        <f>IF(C33="","",C33)</f>
        <v/>
      </c>
      <c r="AB15" s="28" t="s">
        <v>0</v>
      </c>
      <c r="AC15" s="8" t="str">
        <f>IF(H33="","",H33)</f>
        <v/>
      </c>
      <c r="AD15" s="38">
        <f>IF(N53="","",N53)</f>
        <v>3</v>
      </c>
      <c r="AE15" s="28" t="s">
        <v>0</v>
      </c>
      <c r="AF15" s="39">
        <f>IF(I53="","",I53)</f>
        <v>4</v>
      </c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1"/>
    </row>
    <row r="16" spans="1:43" ht="22.5" customHeight="1" thickBot="1" x14ac:dyDescent="0.2">
      <c r="A16" s="46"/>
      <c r="B16" s="4"/>
      <c r="C16" s="2">
        <f>Q4</f>
        <v>0</v>
      </c>
      <c r="D16" s="3" t="s">
        <v>0</v>
      </c>
      <c r="E16" s="4">
        <f>O4</f>
        <v>2</v>
      </c>
      <c r="F16" s="2">
        <f>Q7</f>
        <v>2</v>
      </c>
      <c r="G16" s="3" t="s">
        <v>0</v>
      </c>
      <c r="H16" s="4">
        <f>O7</f>
        <v>1</v>
      </c>
      <c r="I16" s="2">
        <f>Q10</f>
        <v>3</v>
      </c>
      <c r="J16" s="3" t="s">
        <v>0</v>
      </c>
      <c r="K16" s="4">
        <f>O10</f>
        <v>0</v>
      </c>
      <c r="L16" s="2">
        <f>Q13</f>
        <v>0</v>
      </c>
      <c r="M16" s="3" t="s">
        <v>0</v>
      </c>
      <c r="N16" s="4">
        <f>O13</f>
        <v>2</v>
      </c>
      <c r="O16" s="16"/>
      <c r="P16" s="17" t="s">
        <v>0</v>
      </c>
      <c r="Q16" s="18"/>
      <c r="R16" s="2">
        <f>IF(Z54="","",Z54)</f>
        <v>0</v>
      </c>
      <c r="S16" s="3" t="s">
        <v>0</v>
      </c>
      <c r="T16" s="4">
        <f>IF(U54="","",U54)</f>
        <v>0</v>
      </c>
      <c r="U16" s="2">
        <f>IF(C74="","",C74)</f>
        <v>1</v>
      </c>
      <c r="V16" s="3" t="s">
        <v>0</v>
      </c>
      <c r="W16" s="4">
        <f>IF(H74="","",H74)</f>
        <v>3</v>
      </c>
      <c r="X16" s="2">
        <f>IF(U66="","",U66)</f>
        <v>1</v>
      </c>
      <c r="Y16" s="3" t="s">
        <v>0</v>
      </c>
      <c r="Z16" s="4">
        <f>IF(Z66="","",Z66)</f>
        <v>1</v>
      </c>
      <c r="AA16" s="2">
        <f>IF(C34="","",C34)</f>
        <v>5</v>
      </c>
      <c r="AB16" s="3" t="s">
        <v>0</v>
      </c>
      <c r="AC16" s="4">
        <f>IF(H34="","",H34)</f>
        <v>0</v>
      </c>
      <c r="AD16" s="2">
        <f>IF(N54="","",N54)</f>
        <v>1</v>
      </c>
      <c r="AE16" s="3" t="s">
        <v>0</v>
      </c>
      <c r="AF16" s="4">
        <f>IF(I54="","",I54)</f>
        <v>1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1"/>
    </row>
    <row r="17" spans="1:43" ht="22.5" customHeight="1" x14ac:dyDescent="0.15">
      <c r="A17" s="44" t="str">
        <f>R1</f>
        <v>寒　田</v>
      </c>
      <c r="B17" s="27"/>
      <c r="C17" s="50" t="str">
        <f>IF(C19="","",IF(C19&gt;E19,"○",IF(C19&lt;E19,"●",IF(C18&gt;E18,"△",IF(C18&lt;E18,"▲")))))</f>
        <v>●</v>
      </c>
      <c r="D17" s="51"/>
      <c r="E17" s="52"/>
      <c r="F17" s="50" t="str">
        <f t="shared" ref="F17" si="25">IF(F19="","",IF(F19&gt;H19,"○",IF(F19&lt;H19,"●",IF(F18&gt;H18,"△",IF(F18&lt;H18,"▲")))))</f>
        <v>▲</v>
      </c>
      <c r="G17" s="51"/>
      <c r="H17" s="52"/>
      <c r="I17" s="50" t="str">
        <f t="shared" ref="I17" si="26">IF(I19="","",IF(I19&gt;K19,"○",IF(I19&lt;K19,"●",IF(I18&gt;K18,"△",IF(I18&lt;K18,"▲")))))</f>
        <v>○</v>
      </c>
      <c r="J17" s="51"/>
      <c r="K17" s="52"/>
      <c r="L17" s="50" t="str">
        <f t="shared" ref="L17" si="27">IF(L19="","",IF(L19&gt;N19,"○",IF(L19&lt;N19,"●",IF(L18&gt;N18,"△",IF(L18&lt;N18,"▲")))))</f>
        <v>●</v>
      </c>
      <c r="M17" s="51"/>
      <c r="N17" s="52"/>
      <c r="O17" s="50" t="str">
        <f>IF(O19="","",IF(O19&gt;Q19,"○",IF(O19&lt;Q19,"●",IF(O18&gt;Q18,"△",IF(O18&lt;Q18,"▲")))))</f>
        <v>▲</v>
      </c>
      <c r="P17" s="51"/>
      <c r="Q17" s="52"/>
      <c r="R17" s="47"/>
      <c r="S17" s="48"/>
      <c r="T17" s="49"/>
      <c r="U17" s="50" t="str">
        <f>IF(U19="","",IF(U19&gt;W19,"○",IF(U19&lt;W19,"●",IF(U18&gt;W18,"△",IF(U18&lt;W18,"▲")))))</f>
        <v>●</v>
      </c>
      <c r="V17" s="51"/>
      <c r="W17" s="52"/>
      <c r="X17" s="50" t="str">
        <f t="shared" ref="X17" si="28">IF(X19="","",IF(X19&gt;Z19,"○",IF(X19&lt;Z19,"●",IF(X18&gt;Z18,"△",IF(X18&lt;Z18,"▲")))))</f>
        <v>●</v>
      </c>
      <c r="Y17" s="51"/>
      <c r="Z17" s="52"/>
      <c r="AA17" s="50" t="str">
        <f t="shared" ref="AA17" si="29">IF(AA19="","",IF(AA19&gt;AC19,"○",IF(AA19&lt;AC19,"●",IF(AA18&gt;AC18,"△",IF(AA18&lt;AC18,"▲")))))</f>
        <v>▲</v>
      </c>
      <c r="AB17" s="51"/>
      <c r="AC17" s="52"/>
      <c r="AD17" s="50" t="str">
        <f t="shared" ref="AD17" si="30">IF(AD19="","",IF(AD19&gt;AF19,"○",IF(AD19&lt;AF19,"●",IF(AD18&gt;AF18,"△",IF(AD18&lt;AF18,"▲")))))</f>
        <v>●</v>
      </c>
      <c r="AE17" s="51"/>
      <c r="AF17" s="52"/>
      <c r="AG17" s="53">
        <f>COUNTIF(C17:AF17,"○")</f>
        <v>1</v>
      </c>
      <c r="AH17" s="53">
        <f>COUNTIF(C17:AF17,"△")</f>
        <v>0</v>
      </c>
      <c r="AI17" s="53">
        <f>COUNTIF(C17:AF17,"▲")</f>
        <v>3</v>
      </c>
      <c r="AJ17" s="53">
        <f>COUNTIF(C17:AF17,"●")</f>
        <v>5</v>
      </c>
      <c r="AK17" s="53">
        <f>COUNTIF(F17:AF17,"△")+COUNTIF(F17:AF17,"▲")</f>
        <v>3</v>
      </c>
      <c r="AL17" s="53">
        <f>SUM(C19,F19,I19,L19,O19,R19,U19,X19,AA19,AD19)</f>
        <v>5</v>
      </c>
      <c r="AM17" s="53">
        <f>SUM(E19,H19,K19,N19,Q19,T19,W19,Z19,AC19,AF19)</f>
        <v>9</v>
      </c>
      <c r="AN17" s="53">
        <f>SUM(AG17*3+AH17*2+AI17*1)</f>
        <v>6</v>
      </c>
      <c r="AO17" s="53">
        <f>RANK(AN17,AN2:AN31,0)</f>
        <v>9</v>
      </c>
      <c r="AP17" s="53">
        <f>(AL17-AM17)</f>
        <v>-4</v>
      </c>
      <c r="AQ17" s="1"/>
    </row>
    <row r="18" spans="1:43" ht="22.5" customHeight="1" x14ac:dyDescent="0.15">
      <c r="A18" s="45"/>
      <c r="B18" s="9" t="s">
        <v>435</v>
      </c>
      <c r="C18" s="6" t="str">
        <f>T3</f>
        <v/>
      </c>
      <c r="D18" s="28" t="s">
        <v>0</v>
      </c>
      <c r="E18" s="8" t="str">
        <f>R3</f>
        <v/>
      </c>
      <c r="F18" s="38">
        <f>T6</f>
        <v>4</v>
      </c>
      <c r="G18" s="28" t="s">
        <v>0</v>
      </c>
      <c r="H18" s="39">
        <f>R6</f>
        <v>5</v>
      </c>
      <c r="I18" s="6" t="str">
        <f>T9</f>
        <v/>
      </c>
      <c r="J18" s="28" t="s">
        <v>0</v>
      </c>
      <c r="K18" s="8" t="str">
        <f>R9</f>
        <v/>
      </c>
      <c r="L18" s="6" t="str">
        <f>T12</f>
        <v/>
      </c>
      <c r="M18" s="28" t="s">
        <v>0</v>
      </c>
      <c r="N18" s="8" t="str">
        <f>R12</f>
        <v/>
      </c>
      <c r="O18" s="38">
        <f>T15</f>
        <v>4</v>
      </c>
      <c r="P18" s="28" t="s">
        <v>0</v>
      </c>
      <c r="Q18" s="39">
        <f>R15</f>
        <v>5</v>
      </c>
      <c r="R18" s="13"/>
      <c r="S18" s="14" t="s">
        <v>0</v>
      </c>
      <c r="T18" s="15"/>
      <c r="U18" s="6" t="str">
        <f>IF(C45="","",C45)</f>
        <v/>
      </c>
      <c r="V18" s="28" t="s">
        <v>0</v>
      </c>
      <c r="W18" s="8" t="str">
        <f>IF(H45="","",H45)</f>
        <v/>
      </c>
      <c r="X18" s="6" t="str">
        <f>IF(O69="","",O69)</f>
        <v/>
      </c>
      <c r="Y18" s="28" t="s">
        <v>0</v>
      </c>
      <c r="Z18" s="8" t="str">
        <f>IF(T69="","",T69)</f>
        <v/>
      </c>
      <c r="AA18" s="38">
        <f>IF(H53="","",H53)</f>
        <v>6</v>
      </c>
      <c r="AB18" s="28" t="s">
        <v>0</v>
      </c>
      <c r="AC18" s="39">
        <f>IF(C53="","",C53)</f>
        <v>7</v>
      </c>
      <c r="AD18" s="6" t="str">
        <f>IF(T45="","",T45)</f>
        <v/>
      </c>
      <c r="AE18" s="28" t="s">
        <v>0</v>
      </c>
      <c r="AF18" s="8" t="str">
        <f>IF(O45="","",O45)</f>
        <v/>
      </c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1"/>
    </row>
    <row r="19" spans="1:43" ht="22.5" customHeight="1" thickBot="1" x14ac:dyDescent="0.2">
      <c r="A19" s="46"/>
      <c r="B19" s="4"/>
      <c r="C19" s="2">
        <f>T4</f>
        <v>1</v>
      </c>
      <c r="D19" s="3" t="s">
        <v>0</v>
      </c>
      <c r="E19" s="4">
        <f>R4</f>
        <v>2</v>
      </c>
      <c r="F19" s="2">
        <f>T7</f>
        <v>0</v>
      </c>
      <c r="G19" s="3" t="s">
        <v>0</v>
      </c>
      <c r="H19" s="4">
        <f>R7</f>
        <v>0</v>
      </c>
      <c r="I19" s="2">
        <f>T10</f>
        <v>3</v>
      </c>
      <c r="J19" s="3" t="s">
        <v>0</v>
      </c>
      <c r="K19" s="4">
        <f>R10</f>
        <v>1</v>
      </c>
      <c r="L19" s="2">
        <f>T13</f>
        <v>0</v>
      </c>
      <c r="M19" s="3" t="s">
        <v>0</v>
      </c>
      <c r="N19" s="4">
        <f>R13</f>
        <v>1</v>
      </c>
      <c r="O19" s="2">
        <f>T16</f>
        <v>0</v>
      </c>
      <c r="P19" s="3" t="s">
        <v>0</v>
      </c>
      <c r="Q19" s="4">
        <f>R16</f>
        <v>0</v>
      </c>
      <c r="R19" s="16"/>
      <c r="S19" s="17" t="s">
        <v>0</v>
      </c>
      <c r="T19" s="18"/>
      <c r="U19" s="2">
        <f>IF(C46="","",C46)</f>
        <v>0</v>
      </c>
      <c r="V19" s="3" t="s">
        <v>0</v>
      </c>
      <c r="W19" s="4">
        <f>IF(H46="","",H46)</f>
        <v>1</v>
      </c>
      <c r="X19" s="2">
        <f>IF(O70="","",O70)</f>
        <v>0</v>
      </c>
      <c r="Y19" s="3" t="s">
        <v>0</v>
      </c>
      <c r="Z19" s="4">
        <f>IF(T70="","",T70)</f>
        <v>1</v>
      </c>
      <c r="AA19" s="2">
        <f>IF(H54="","",H54)</f>
        <v>1</v>
      </c>
      <c r="AB19" s="3" t="s">
        <v>0</v>
      </c>
      <c r="AC19" s="4">
        <f>IF(C54="","",C54)</f>
        <v>1</v>
      </c>
      <c r="AD19" s="2">
        <f>IF(T46="","",T46)</f>
        <v>0</v>
      </c>
      <c r="AE19" s="3" t="s">
        <v>0</v>
      </c>
      <c r="AF19" s="4">
        <f>IF(O46="","",O46)</f>
        <v>2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1"/>
    </row>
    <row r="20" spans="1:43" ht="22.5" customHeight="1" x14ac:dyDescent="0.15">
      <c r="A20" s="44" t="str">
        <f>U1</f>
        <v>大　野</v>
      </c>
      <c r="B20" s="27"/>
      <c r="C20" s="50" t="str">
        <f>IF(C22="","",IF(C22&gt;E22,"○",IF(C22&lt;E22,"●",IF(C21&gt;E21,"△",IF(C21&lt;E21,"▲")))))</f>
        <v>○</v>
      </c>
      <c r="D20" s="51"/>
      <c r="E20" s="52"/>
      <c r="F20" s="50" t="str">
        <f t="shared" ref="F20" si="31">IF(F22="","",IF(F22&gt;H22,"○",IF(F22&lt;H22,"●",IF(F21&gt;H21,"△",IF(F21&lt;H21,"▲")))))</f>
        <v>▲</v>
      </c>
      <c r="G20" s="51"/>
      <c r="H20" s="52"/>
      <c r="I20" s="50" t="str">
        <f t="shared" ref="I20" si="32">IF(I22="","",IF(I22&gt;K22,"○",IF(I22&lt;K22,"●",IF(I21&gt;K21,"△",IF(I21&lt;K21,"▲")))))</f>
        <v>○</v>
      </c>
      <c r="J20" s="51"/>
      <c r="K20" s="52"/>
      <c r="L20" s="50" t="str">
        <f t="shared" ref="L20" si="33">IF(L22="","",IF(L22&gt;N22,"○",IF(L22&lt;N22,"●",IF(L21&gt;N21,"△",IF(L21&lt;N21,"▲")))))</f>
        <v>▲</v>
      </c>
      <c r="M20" s="51"/>
      <c r="N20" s="52"/>
      <c r="O20" s="50" t="str">
        <f t="shared" ref="O20" si="34">IF(O22="","",IF(O22&gt;Q22,"○",IF(O22&lt;Q22,"●",IF(O21&gt;Q21,"△",IF(O21&lt;Q21,"▲")))))</f>
        <v>○</v>
      </c>
      <c r="P20" s="51"/>
      <c r="Q20" s="52"/>
      <c r="R20" s="50" t="str">
        <f>IF(R22="","",IF(R22&gt;T22,"○",IF(R22&lt;T22,"●",IF(R21&gt;T21,"△",IF(R21&lt;T21,"▲")))))</f>
        <v>○</v>
      </c>
      <c r="S20" s="51"/>
      <c r="T20" s="52"/>
      <c r="U20" s="47"/>
      <c r="V20" s="48"/>
      <c r="W20" s="49"/>
      <c r="X20" s="50" t="str">
        <f>IF(X22="","",IF(X22&gt;Z22,"○",IF(X22&lt;Z22,"●",IF(X21&gt;Z21,"△",IF(X21&lt;Z21,"▲")))))</f>
        <v>○</v>
      </c>
      <c r="Y20" s="51"/>
      <c r="Z20" s="52"/>
      <c r="AA20" s="50" t="str">
        <f t="shared" ref="AA20" si="35">IF(AA22="","",IF(AA22&gt;AC22,"○",IF(AA22&lt;AC22,"●",IF(AA21&gt;AC21,"△",IF(AA21&lt;AC21,"▲")))))</f>
        <v>○</v>
      </c>
      <c r="AB20" s="51"/>
      <c r="AC20" s="52"/>
      <c r="AD20" s="50" t="str">
        <f t="shared" ref="AD20" si="36">IF(AD22="","",IF(AD22&gt;AF22,"○",IF(AD22&lt;AF22,"●",IF(AD21&gt;AF21,"△",IF(AD21&lt;AF21,"▲")))))</f>
        <v>○</v>
      </c>
      <c r="AE20" s="51"/>
      <c r="AF20" s="52"/>
      <c r="AG20" s="53">
        <f>COUNTIF(C20:AF20,"○")</f>
        <v>7</v>
      </c>
      <c r="AH20" s="53">
        <f>COUNTIF(C20:AF20,"△")</f>
        <v>0</v>
      </c>
      <c r="AI20" s="53">
        <f>COUNTIF(C20:AF20,"▲")</f>
        <v>2</v>
      </c>
      <c r="AJ20" s="53">
        <f>COUNTIF(C20:AF20,"●")</f>
        <v>0</v>
      </c>
      <c r="AK20" s="53">
        <f>COUNTIF(F20:AF20,"△")+COUNTIF(F20:AF20,"▲")</f>
        <v>2</v>
      </c>
      <c r="AL20" s="53">
        <f>SUM(C22,F22,I22,L22,O22,R22,U22,X22,AA22,AD22)</f>
        <v>19</v>
      </c>
      <c r="AM20" s="53">
        <f>SUM(E22,H22,K22,N22,Q22,T22,W22,Z22,AC22,AF22)</f>
        <v>6</v>
      </c>
      <c r="AN20" s="53">
        <f>SUM(AG20*3+AH20*2+AI20*1)</f>
        <v>23</v>
      </c>
      <c r="AO20" s="53">
        <f>RANK(AN20,AN2:AN31,0)</f>
        <v>1</v>
      </c>
      <c r="AP20" s="53">
        <f>(AL20-AM20)</f>
        <v>13</v>
      </c>
      <c r="AQ20" s="1"/>
    </row>
    <row r="21" spans="1:43" ht="22.5" customHeight="1" x14ac:dyDescent="0.15">
      <c r="A21" s="45"/>
      <c r="B21" s="9" t="s">
        <v>436</v>
      </c>
      <c r="C21" s="6"/>
      <c r="D21" s="28" t="s">
        <v>0</v>
      </c>
      <c r="E21" s="8" t="str">
        <f>U3</f>
        <v/>
      </c>
      <c r="F21" s="38">
        <f>W6</f>
        <v>4</v>
      </c>
      <c r="G21" s="28" t="s">
        <v>0</v>
      </c>
      <c r="H21" s="39">
        <f>U6</f>
        <v>5</v>
      </c>
      <c r="I21" s="6" t="str">
        <f>W9</f>
        <v/>
      </c>
      <c r="J21" s="28" t="s">
        <v>0</v>
      </c>
      <c r="K21" s="8" t="str">
        <f>U9</f>
        <v/>
      </c>
      <c r="L21" s="38">
        <f>W12</f>
        <v>3</v>
      </c>
      <c r="M21" s="28" t="s">
        <v>0</v>
      </c>
      <c r="N21" s="39">
        <f>U12</f>
        <v>4</v>
      </c>
      <c r="O21" s="6" t="str">
        <f>W15</f>
        <v/>
      </c>
      <c r="P21" s="28" t="s">
        <v>0</v>
      </c>
      <c r="Q21" s="8" t="str">
        <f>U15</f>
        <v/>
      </c>
      <c r="R21" s="6" t="str">
        <f>W18</f>
        <v/>
      </c>
      <c r="S21" s="28" t="s">
        <v>0</v>
      </c>
      <c r="T21" s="8" t="str">
        <f>U18</f>
        <v/>
      </c>
      <c r="U21" s="13"/>
      <c r="V21" s="14" t="s">
        <v>0</v>
      </c>
      <c r="W21" s="15"/>
      <c r="X21" s="6" t="str">
        <f>IF(U45="","",U45)</f>
        <v/>
      </c>
      <c r="Y21" s="28" t="s">
        <v>0</v>
      </c>
      <c r="Z21" s="8" t="str">
        <f>IF(Z45="","",Z45)</f>
        <v/>
      </c>
      <c r="AA21" s="6" t="str">
        <f>IF(O73="","",O73)</f>
        <v/>
      </c>
      <c r="AB21" s="28" t="s">
        <v>0</v>
      </c>
      <c r="AC21" s="8" t="str">
        <f>IF(T73="","",T73)</f>
        <v/>
      </c>
      <c r="AD21" s="6" t="str">
        <f>IF(H57="","",H57)</f>
        <v/>
      </c>
      <c r="AE21" s="28" t="s">
        <v>0</v>
      </c>
      <c r="AF21" s="8" t="str">
        <f>IF(C57="","",C57)</f>
        <v/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1"/>
    </row>
    <row r="22" spans="1:43" ht="22.5" customHeight="1" thickBot="1" x14ac:dyDescent="0.2">
      <c r="A22" s="46"/>
      <c r="B22" s="4"/>
      <c r="C22" s="2">
        <f>W4</f>
        <v>2</v>
      </c>
      <c r="D22" s="3" t="s">
        <v>0</v>
      </c>
      <c r="E22" s="4">
        <f>U4</f>
        <v>1</v>
      </c>
      <c r="F22" s="2">
        <f>W7</f>
        <v>1</v>
      </c>
      <c r="G22" s="3" t="s">
        <v>0</v>
      </c>
      <c r="H22" s="4">
        <f>U7</f>
        <v>1</v>
      </c>
      <c r="I22" s="2">
        <f>W10</f>
        <v>4</v>
      </c>
      <c r="J22" s="3" t="s">
        <v>0</v>
      </c>
      <c r="K22" s="4">
        <f>U10</f>
        <v>0</v>
      </c>
      <c r="L22" s="2">
        <f>W13</f>
        <v>2</v>
      </c>
      <c r="M22" s="3" t="s">
        <v>0</v>
      </c>
      <c r="N22" s="4">
        <f>U13</f>
        <v>2</v>
      </c>
      <c r="O22" s="2">
        <f>W16</f>
        <v>3</v>
      </c>
      <c r="P22" s="3" t="s">
        <v>0</v>
      </c>
      <c r="Q22" s="4">
        <f>U16</f>
        <v>1</v>
      </c>
      <c r="R22" s="2">
        <f>W19</f>
        <v>1</v>
      </c>
      <c r="S22" s="3" t="s">
        <v>0</v>
      </c>
      <c r="T22" s="4">
        <f>U19</f>
        <v>0</v>
      </c>
      <c r="U22" s="16"/>
      <c r="V22" s="17" t="s">
        <v>0</v>
      </c>
      <c r="W22" s="18"/>
      <c r="X22" s="2">
        <f>IF(U46="","",U46)</f>
        <v>1</v>
      </c>
      <c r="Y22" s="3" t="s">
        <v>0</v>
      </c>
      <c r="Z22" s="4">
        <f>IF(Z46="","",Z46)</f>
        <v>0</v>
      </c>
      <c r="AA22" s="2">
        <f>IF(O74="","",O74)</f>
        <v>3</v>
      </c>
      <c r="AB22" s="3" t="s">
        <v>0</v>
      </c>
      <c r="AC22" s="4">
        <f>IF(T74="","",T74)</f>
        <v>1</v>
      </c>
      <c r="AD22" s="2">
        <f>IF(H58="","",H58)</f>
        <v>2</v>
      </c>
      <c r="AE22" s="3" t="s">
        <v>0</v>
      </c>
      <c r="AF22" s="4">
        <f>IF(C58="","",C58)</f>
        <v>0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1"/>
    </row>
    <row r="23" spans="1:43" ht="22.5" customHeight="1" x14ac:dyDescent="0.15">
      <c r="A23" s="44" t="str">
        <f>X1</f>
        <v>明治北</v>
      </c>
      <c r="B23" s="27"/>
      <c r="C23" s="50" t="str">
        <f>IF(C25="","",IF(C25&gt;E25,"○",IF(C25&lt;E25,"●",IF(C24&gt;E24,"△",IF(C24&lt;E24,"▲")))))</f>
        <v>●</v>
      </c>
      <c r="D23" s="51"/>
      <c r="E23" s="52"/>
      <c r="F23" s="50" t="str">
        <f t="shared" ref="F23" si="37">IF(F25="","",IF(F25&gt;H25,"○",IF(F25&lt;H25,"●",IF(F24&gt;H24,"△",IF(F24&lt;H24,"▲")))))</f>
        <v>○</v>
      </c>
      <c r="G23" s="51"/>
      <c r="H23" s="52"/>
      <c r="I23" s="50" t="str">
        <f t="shared" ref="I23" si="38">IF(I25="","",IF(I25&gt;K25,"○",IF(I25&lt;K25,"●",IF(I24&gt;K24,"△",IF(I24&lt;K24,"▲")))))</f>
        <v>○</v>
      </c>
      <c r="J23" s="51"/>
      <c r="K23" s="52"/>
      <c r="L23" s="50" t="str">
        <f t="shared" ref="L23" si="39">IF(L25="","",IF(L25&gt;N25,"○",IF(L25&lt;N25,"●",IF(L24&gt;N24,"△",IF(L24&lt;N24,"▲")))))</f>
        <v>●</v>
      </c>
      <c r="M23" s="51"/>
      <c r="N23" s="52"/>
      <c r="O23" s="50" t="str">
        <f t="shared" ref="O23" si="40">IF(O25="","",IF(O25&gt;Q25,"○",IF(O25&lt;Q25,"●",IF(O24&gt;Q24,"△",IF(O24&lt;Q24,"▲")))))</f>
        <v>△</v>
      </c>
      <c r="P23" s="51"/>
      <c r="Q23" s="52"/>
      <c r="R23" s="50" t="str">
        <f t="shared" ref="R23" si="41">IF(R25="","",IF(R25&gt;T25,"○",IF(R25&lt;T25,"●",IF(R24&gt;T24,"△",IF(R24&lt;T24,"▲")))))</f>
        <v>○</v>
      </c>
      <c r="S23" s="51"/>
      <c r="T23" s="52"/>
      <c r="U23" s="50" t="str">
        <f>IF(U25="","",IF(U25&gt;W25,"○",IF(U25&lt;W25,"●",IF(U24&gt;W24,"△",IF(U24&lt;W24,"▲")))))</f>
        <v>●</v>
      </c>
      <c r="V23" s="51"/>
      <c r="W23" s="52"/>
      <c r="X23" s="47"/>
      <c r="Y23" s="48"/>
      <c r="Z23" s="49"/>
      <c r="AA23" s="50" t="str">
        <f>IF(AA25="","",IF(AA25&gt;AC25,"○",IF(AA25&lt;AC25,"●",IF(AA24&gt;AC24,"△",IF(AA24&lt;AC24,"▲")))))</f>
        <v>▲</v>
      </c>
      <c r="AB23" s="51"/>
      <c r="AC23" s="52"/>
      <c r="AD23" s="50" t="str">
        <f>IF(AD25="","",IF(AD25&gt;AF25,"○",IF(AD25&lt;AF25,"●",IF(AD24&gt;AF24,"△",IF(AD24&lt;AF24,"▲")))))</f>
        <v>●</v>
      </c>
      <c r="AE23" s="51"/>
      <c r="AF23" s="52"/>
      <c r="AG23" s="53">
        <f>COUNTIF(C23:AF23,"○")</f>
        <v>3</v>
      </c>
      <c r="AH23" s="53">
        <f>COUNTIF(C23:AF23,"△")</f>
        <v>1</v>
      </c>
      <c r="AI23" s="53">
        <f>COUNTIF(C23:AF23,"▲")</f>
        <v>1</v>
      </c>
      <c r="AJ23" s="53">
        <f>COUNTIF(C23:AF23,"●")</f>
        <v>4</v>
      </c>
      <c r="AK23" s="53">
        <f>COUNTIF(F23:AF23,"△")+COUNTIF(F23:AF23,"▲")</f>
        <v>2</v>
      </c>
      <c r="AL23" s="53">
        <f>SUM(C25,F25,I25,L25,O25,R25,U25,X25,AA25,AD25)</f>
        <v>9</v>
      </c>
      <c r="AM23" s="53">
        <f>SUM(E25,H25,K25,N25,Q25,T25,W25,Z25,AC25,AF25)</f>
        <v>13</v>
      </c>
      <c r="AN23" s="53">
        <f>SUM(AG23*3+AH23*2+AI23*1)</f>
        <v>12</v>
      </c>
      <c r="AO23" s="53">
        <f>RANK(AN23,AN2:AN31,0)</f>
        <v>7</v>
      </c>
      <c r="AP23" s="53">
        <f>(AL23-AM23)</f>
        <v>-4</v>
      </c>
      <c r="AQ23" s="1"/>
    </row>
    <row r="24" spans="1:43" ht="22.5" customHeight="1" x14ac:dyDescent="0.15">
      <c r="A24" s="45"/>
      <c r="B24" s="9" t="s">
        <v>437</v>
      </c>
      <c r="C24" s="6" t="str">
        <f>Z3</f>
        <v/>
      </c>
      <c r="D24" s="28" t="s">
        <v>0</v>
      </c>
      <c r="E24" s="8" t="str">
        <f>X3</f>
        <v/>
      </c>
      <c r="F24" s="6" t="str">
        <f>Z6</f>
        <v/>
      </c>
      <c r="G24" s="28" t="s">
        <v>0</v>
      </c>
      <c r="H24" s="8" t="str">
        <f>X6</f>
        <v/>
      </c>
      <c r="I24" s="6" t="str">
        <f>Z9</f>
        <v/>
      </c>
      <c r="J24" s="28" t="s">
        <v>0</v>
      </c>
      <c r="K24" s="8" t="str">
        <f>X9</f>
        <v/>
      </c>
      <c r="L24" s="6" t="str">
        <f>Z12</f>
        <v/>
      </c>
      <c r="M24" s="28" t="s">
        <v>0</v>
      </c>
      <c r="N24" s="8" t="str">
        <f>X12</f>
        <v/>
      </c>
      <c r="O24" s="38">
        <f>Z15</f>
        <v>3</v>
      </c>
      <c r="P24" s="28" t="s">
        <v>0</v>
      </c>
      <c r="Q24" s="39">
        <f>X15</f>
        <v>0</v>
      </c>
      <c r="R24" s="6" t="str">
        <f>Z18</f>
        <v/>
      </c>
      <c r="S24" s="28" t="s">
        <v>0</v>
      </c>
      <c r="T24" s="8" t="str">
        <f>X18</f>
        <v/>
      </c>
      <c r="U24" s="6" t="str">
        <f>Z21</f>
        <v/>
      </c>
      <c r="V24" s="28" t="s">
        <v>0</v>
      </c>
      <c r="W24" s="8" t="str">
        <f>X21</f>
        <v/>
      </c>
      <c r="X24" s="13"/>
      <c r="Y24" s="14" t="s">
        <v>0</v>
      </c>
      <c r="Z24" s="15"/>
      <c r="AA24" s="38">
        <f>IF(I45="","",I45)</f>
        <v>2</v>
      </c>
      <c r="AB24" s="28" t="s">
        <v>0</v>
      </c>
      <c r="AC24" s="39">
        <f>IF(N45="","",N45)</f>
        <v>4</v>
      </c>
      <c r="AD24" s="6" t="str">
        <f>IF(N33="","",N33)</f>
        <v/>
      </c>
      <c r="AE24" s="28" t="s">
        <v>0</v>
      </c>
      <c r="AF24" s="8" t="str">
        <f>IF(I33="","",I33)</f>
        <v/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1"/>
    </row>
    <row r="25" spans="1:43" ht="22.5" customHeight="1" thickBot="1" x14ac:dyDescent="0.2">
      <c r="A25" s="46"/>
      <c r="B25" s="4"/>
      <c r="C25" s="2">
        <f>Z4</f>
        <v>0</v>
      </c>
      <c r="D25" s="3" t="s">
        <v>0</v>
      </c>
      <c r="E25" s="4">
        <f>X4</f>
        <v>7</v>
      </c>
      <c r="F25" s="2">
        <f>Z7</f>
        <v>2</v>
      </c>
      <c r="G25" s="3" t="s">
        <v>0</v>
      </c>
      <c r="H25" s="4">
        <f>X7</f>
        <v>0</v>
      </c>
      <c r="I25" s="2">
        <f>Z10</f>
        <v>4</v>
      </c>
      <c r="J25" s="3" t="s">
        <v>0</v>
      </c>
      <c r="K25" s="4">
        <f>X10</f>
        <v>1</v>
      </c>
      <c r="L25" s="2">
        <f>Z13</f>
        <v>0</v>
      </c>
      <c r="M25" s="3" t="s">
        <v>0</v>
      </c>
      <c r="N25" s="4">
        <f>X13</f>
        <v>1</v>
      </c>
      <c r="O25" s="2">
        <f>Z16</f>
        <v>1</v>
      </c>
      <c r="P25" s="3" t="s">
        <v>0</v>
      </c>
      <c r="Q25" s="4">
        <f>X16</f>
        <v>1</v>
      </c>
      <c r="R25" s="2">
        <f>Z19</f>
        <v>1</v>
      </c>
      <c r="S25" s="3" t="s">
        <v>0</v>
      </c>
      <c r="T25" s="4">
        <f>X19</f>
        <v>0</v>
      </c>
      <c r="U25" s="2">
        <f>Z22</f>
        <v>0</v>
      </c>
      <c r="V25" s="3" t="s">
        <v>0</v>
      </c>
      <c r="W25" s="4">
        <f>X22</f>
        <v>1</v>
      </c>
      <c r="X25" s="16"/>
      <c r="Y25" s="17" t="s">
        <v>0</v>
      </c>
      <c r="Z25" s="18"/>
      <c r="AA25" s="2">
        <f>IF(I46="","",I46)</f>
        <v>1</v>
      </c>
      <c r="AB25" s="3" t="s">
        <v>0</v>
      </c>
      <c r="AC25" s="4">
        <f>IF(N46="","",N46)</f>
        <v>1</v>
      </c>
      <c r="AD25" s="2">
        <f>IF(N34="","",N34)</f>
        <v>0</v>
      </c>
      <c r="AE25" s="3" t="s">
        <v>0</v>
      </c>
      <c r="AF25" s="4">
        <f>IF(I34="","",I34)</f>
        <v>1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1"/>
    </row>
    <row r="26" spans="1:43" ht="22.5" customHeight="1" x14ac:dyDescent="0.15">
      <c r="A26" s="44" t="str">
        <f>AA1</f>
        <v>戸　次</v>
      </c>
      <c r="B26" s="27"/>
      <c r="C26" s="50" t="str">
        <f>IF(C28="","",IF(C28&gt;E28,"○",IF(C28&lt;E28,"●",IF(C27&gt;E27,"△",IF(C27&lt;E27,"▲")))))</f>
        <v>●</v>
      </c>
      <c r="D26" s="51"/>
      <c r="E26" s="52"/>
      <c r="F26" s="50" t="str">
        <f t="shared" ref="F26" si="42">IF(F28="","",IF(F28&gt;H28,"○",IF(F28&lt;H28,"●",IF(F27&gt;H27,"△",IF(F27&lt;H27,"▲")))))</f>
        <v>●</v>
      </c>
      <c r="G26" s="51"/>
      <c r="H26" s="52"/>
      <c r="I26" s="50" t="str">
        <f t="shared" ref="I26" si="43">IF(I28="","",IF(I28&gt;K28,"○",IF(I28&lt;K28,"●",IF(I27&gt;K27,"△",IF(I27&lt;K27,"▲")))))</f>
        <v>○</v>
      </c>
      <c r="J26" s="51"/>
      <c r="K26" s="52"/>
      <c r="L26" s="50" t="str">
        <f t="shared" ref="L26" si="44">IF(L28="","",IF(L28&gt;N28,"○",IF(L28&lt;N28,"●",IF(L27&gt;N27,"△",IF(L27&lt;N27,"▲")))))</f>
        <v>●</v>
      </c>
      <c r="M26" s="51"/>
      <c r="N26" s="52"/>
      <c r="O26" s="50" t="str">
        <f t="shared" ref="O26" si="45">IF(O28="","",IF(O28&gt;Q28,"○",IF(O28&lt;Q28,"●",IF(O27&gt;Q27,"△",IF(O27&lt;Q27,"▲")))))</f>
        <v>●</v>
      </c>
      <c r="P26" s="51"/>
      <c r="Q26" s="52"/>
      <c r="R26" s="50" t="str">
        <f t="shared" ref="R26" si="46">IF(R28="","",IF(R28&gt;T28,"○",IF(R28&lt;T28,"●",IF(R27&gt;T27,"△",IF(R27&lt;T27,"▲")))))</f>
        <v>△</v>
      </c>
      <c r="S26" s="51"/>
      <c r="T26" s="52"/>
      <c r="U26" s="50" t="str">
        <f t="shared" ref="U26" si="47">IF(U28="","",IF(U28&gt;W28,"○",IF(U28&lt;W28,"●",IF(U27&gt;W27,"△",IF(U27&lt;W27,"▲")))))</f>
        <v>●</v>
      </c>
      <c r="V26" s="51"/>
      <c r="W26" s="52"/>
      <c r="X26" s="50" t="str">
        <f>IF(X28="","",IF(X28&gt;Z28,"○",IF(X28&lt;Z28,"●",IF(X27&gt;Z27,"△",IF(X27&lt;Z27,"▲")))))</f>
        <v>△</v>
      </c>
      <c r="Y26" s="51"/>
      <c r="Z26" s="52"/>
      <c r="AA26" s="47"/>
      <c r="AB26" s="48"/>
      <c r="AC26" s="49"/>
      <c r="AD26" s="50" t="str">
        <f>IF(AD28="","",IF(AD28&gt;AF28,"○",IF(AD28&lt;AF28,"●",IF(AD27&gt;AF27,"△",IF(AD27&lt;AF27,"▲")))))</f>
        <v>●</v>
      </c>
      <c r="AE26" s="51"/>
      <c r="AF26" s="52"/>
      <c r="AG26" s="53">
        <f>COUNTIF(C26:AF26,"○")</f>
        <v>1</v>
      </c>
      <c r="AH26" s="53">
        <f>COUNTIF(C26:AF26,"△")</f>
        <v>2</v>
      </c>
      <c r="AI26" s="53">
        <f>COUNTIF(C26:AF26,"▲")</f>
        <v>0</v>
      </c>
      <c r="AJ26" s="53">
        <f>COUNTIF(C26:AF26,"●")</f>
        <v>6</v>
      </c>
      <c r="AK26" s="53">
        <f>COUNTIF(F26:AF26,"△")+COUNTIF(F26:AF26,"▲")</f>
        <v>2</v>
      </c>
      <c r="AL26" s="53">
        <f>SUM(C28,F28,I28,L28,O28,R28,U28,X28,AA28,AD28)</f>
        <v>5</v>
      </c>
      <c r="AM26" s="53">
        <f>SUM(E28,H28,K28,N28,Q28,T28,W28,Z28,AC28,AF28)</f>
        <v>21</v>
      </c>
      <c r="AN26" s="53">
        <f>SUM(AG26*3+AH26*2+AI26*1)</f>
        <v>7</v>
      </c>
      <c r="AO26" s="53">
        <f>RANK(AN26,AN2:AN31,0)</f>
        <v>8</v>
      </c>
      <c r="AP26" s="53">
        <f>(AL26-AM26)</f>
        <v>-16</v>
      </c>
      <c r="AQ26" s="1"/>
    </row>
    <row r="27" spans="1:43" ht="22.5" customHeight="1" x14ac:dyDescent="0.15">
      <c r="A27" s="45"/>
      <c r="B27" s="9" t="s">
        <v>438</v>
      </c>
      <c r="C27" s="6" t="str">
        <f>AC3</f>
        <v/>
      </c>
      <c r="D27" s="28" t="s">
        <v>0</v>
      </c>
      <c r="E27" s="8" t="str">
        <f>AA3</f>
        <v/>
      </c>
      <c r="F27" s="6" t="str">
        <f>AC6</f>
        <v/>
      </c>
      <c r="G27" s="28" t="s">
        <v>0</v>
      </c>
      <c r="H27" s="8" t="str">
        <f>AA6</f>
        <v/>
      </c>
      <c r="I27" s="6" t="str">
        <f>AC9</f>
        <v/>
      </c>
      <c r="J27" s="28" t="s">
        <v>0</v>
      </c>
      <c r="K27" s="8" t="str">
        <f>AA9</f>
        <v/>
      </c>
      <c r="L27" s="6" t="str">
        <f>AC12</f>
        <v/>
      </c>
      <c r="M27" s="28" t="s">
        <v>0</v>
      </c>
      <c r="N27" s="8" t="str">
        <f>AA12</f>
        <v/>
      </c>
      <c r="O27" s="6" t="str">
        <f>AC15</f>
        <v/>
      </c>
      <c r="P27" s="28" t="s">
        <v>0</v>
      </c>
      <c r="Q27" s="8" t="str">
        <f>AA15</f>
        <v/>
      </c>
      <c r="R27" s="38">
        <f>AC18</f>
        <v>7</v>
      </c>
      <c r="S27" s="28" t="s">
        <v>0</v>
      </c>
      <c r="T27" s="39">
        <f>AA18</f>
        <v>6</v>
      </c>
      <c r="U27" s="6" t="str">
        <f>AC21</f>
        <v/>
      </c>
      <c r="V27" s="28" t="s">
        <v>0</v>
      </c>
      <c r="W27" s="8" t="str">
        <f>AA21</f>
        <v/>
      </c>
      <c r="X27" s="38">
        <f>AC24</f>
        <v>4</v>
      </c>
      <c r="Y27" s="28" t="s">
        <v>0</v>
      </c>
      <c r="Z27" s="39">
        <f>AA24</f>
        <v>2</v>
      </c>
      <c r="AA27" s="13"/>
      <c r="AB27" s="14" t="s">
        <v>0</v>
      </c>
      <c r="AC27" s="15"/>
      <c r="AD27" s="6" t="str">
        <f>IF(AA45="","",AA45)</f>
        <v/>
      </c>
      <c r="AE27" s="28" t="s">
        <v>0</v>
      </c>
      <c r="AF27" s="8" t="str">
        <f>IF(AF45="","",AF45)</f>
        <v/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1"/>
    </row>
    <row r="28" spans="1:43" ht="22.5" customHeight="1" thickBot="1" x14ac:dyDescent="0.2">
      <c r="A28" s="46"/>
      <c r="B28" s="4"/>
      <c r="C28" s="2">
        <f>AC4</f>
        <v>0</v>
      </c>
      <c r="D28" s="3" t="s">
        <v>0</v>
      </c>
      <c r="E28" s="4">
        <f>AA4</f>
        <v>2</v>
      </c>
      <c r="F28" s="2">
        <f>AC7</f>
        <v>0</v>
      </c>
      <c r="G28" s="3" t="s">
        <v>0</v>
      </c>
      <c r="H28" s="4">
        <f>AA7</f>
        <v>1</v>
      </c>
      <c r="I28" s="2">
        <f>AC10</f>
        <v>2</v>
      </c>
      <c r="J28" s="3" t="s">
        <v>0</v>
      </c>
      <c r="K28" s="4">
        <f>AA10</f>
        <v>1</v>
      </c>
      <c r="L28" s="2">
        <f>AC13</f>
        <v>0</v>
      </c>
      <c r="M28" s="3" t="s">
        <v>0</v>
      </c>
      <c r="N28" s="4">
        <f>AA13</f>
        <v>4</v>
      </c>
      <c r="O28" s="2">
        <f>AC16</f>
        <v>0</v>
      </c>
      <c r="P28" s="3" t="s">
        <v>0</v>
      </c>
      <c r="Q28" s="4">
        <f>AA16</f>
        <v>5</v>
      </c>
      <c r="R28" s="2">
        <f>AC19</f>
        <v>1</v>
      </c>
      <c r="S28" s="3" t="s">
        <v>0</v>
      </c>
      <c r="T28" s="4">
        <f>AA19</f>
        <v>1</v>
      </c>
      <c r="U28" s="2">
        <f>AC22</f>
        <v>1</v>
      </c>
      <c r="V28" s="3" t="s">
        <v>0</v>
      </c>
      <c r="W28" s="4">
        <f>AA22</f>
        <v>3</v>
      </c>
      <c r="X28" s="2">
        <f>AC25</f>
        <v>1</v>
      </c>
      <c r="Y28" s="3" t="s">
        <v>0</v>
      </c>
      <c r="Z28" s="4">
        <f>AA25</f>
        <v>1</v>
      </c>
      <c r="AA28" s="16"/>
      <c r="AB28" s="17" t="s">
        <v>0</v>
      </c>
      <c r="AC28" s="18"/>
      <c r="AD28" s="2">
        <f>IF(AA46="","",AA46)</f>
        <v>0</v>
      </c>
      <c r="AE28" s="3" t="s">
        <v>0</v>
      </c>
      <c r="AF28" s="4">
        <f>IF(AF46="","",AF46)</f>
        <v>3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1"/>
    </row>
    <row r="29" spans="1:43" ht="22.5" customHeight="1" x14ac:dyDescent="0.15">
      <c r="A29" s="44" t="str">
        <f>AD1</f>
        <v>横　瀬</v>
      </c>
      <c r="B29" s="27"/>
      <c r="C29" s="50" t="str">
        <f>IF(C31="","",IF(C31&gt;E31,"○",IF(C31&lt;E31,"●",IF(C30&gt;E30,"△",IF(C30&lt;E30,"▲")))))</f>
        <v>▲</v>
      </c>
      <c r="D29" s="51"/>
      <c r="E29" s="52"/>
      <c r="F29" s="50" t="str">
        <f t="shared" ref="F29" si="48">IF(F31="","",IF(F31&gt;H31,"○",IF(F31&lt;H31,"●",IF(F30&gt;H30,"△",IF(F30&lt;H30,"▲")))))</f>
        <v>○</v>
      </c>
      <c r="G29" s="51"/>
      <c r="H29" s="52"/>
      <c r="I29" s="50" t="str">
        <f t="shared" ref="I29" si="49">IF(I31="","",IF(I31&gt;K31,"○",IF(I31&lt;K31,"●",IF(I30&gt;K30,"△",IF(I30&lt;K30,"▲")))))</f>
        <v>○</v>
      </c>
      <c r="J29" s="51"/>
      <c r="K29" s="52"/>
      <c r="L29" s="50" t="str">
        <f t="shared" ref="L29" si="50">IF(L31="","",IF(L31&gt;N31,"○",IF(L31&lt;N31,"●",IF(L30&gt;N30,"△",IF(L30&lt;N30,"▲")))))</f>
        <v>△</v>
      </c>
      <c r="M29" s="51"/>
      <c r="N29" s="52"/>
      <c r="O29" s="50" t="str">
        <f t="shared" ref="O29" si="51">IF(O31="","",IF(O31&gt;Q31,"○",IF(O31&lt;Q31,"●",IF(O30&gt;Q30,"△",IF(O30&lt;Q30,"▲")))))</f>
        <v>△</v>
      </c>
      <c r="P29" s="51"/>
      <c r="Q29" s="52"/>
      <c r="R29" s="50" t="str">
        <f t="shared" ref="R29" si="52">IF(R31="","",IF(R31&gt;T31,"○",IF(R31&lt;T31,"●",IF(R30&gt;T30,"△",IF(R30&lt;T30,"▲")))))</f>
        <v>○</v>
      </c>
      <c r="S29" s="51"/>
      <c r="T29" s="52"/>
      <c r="U29" s="50" t="str">
        <f t="shared" ref="U29" si="53">IF(U31="","",IF(U31&gt;W31,"○",IF(U31&lt;W31,"●",IF(U30&gt;W30,"△",IF(U30&lt;W30,"▲")))))</f>
        <v>●</v>
      </c>
      <c r="V29" s="51"/>
      <c r="W29" s="52"/>
      <c r="X29" s="50" t="str">
        <f>IF(X31="","",IF(X31&gt;Z31,"○",IF(X31&lt;Z31,"●",IF(X30&gt;Z30,"△",IF(X30&lt;Z30,"▲")))))</f>
        <v>○</v>
      </c>
      <c r="Y29" s="51"/>
      <c r="Z29" s="52"/>
      <c r="AA29" s="50" t="str">
        <f>IF(AA31="","",IF(AA31&gt;AC31,"○",IF(AA31&lt;AC31,"●",IF(AA30&gt;AC30,"△",IF(AA30&lt;AC30,"▲")))))</f>
        <v>○</v>
      </c>
      <c r="AB29" s="51"/>
      <c r="AC29" s="52"/>
      <c r="AD29" s="47"/>
      <c r="AE29" s="48"/>
      <c r="AF29" s="49"/>
      <c r="AG29" s="53">
        <f>COUNTIF(C29:AF29,"○")</f>
        <v>5</v>
      </c>
      <c r="AH29" s="53">
        <f>COUNTIF(C29:AF29,"△")</f>
        <v>2</v>
      </c>
      <c r="AI29" s="53">
        <f>COUNTIF(C29:AF29,"▲")</f>
        <v>1</v>
      </c>
      <c r="AJ29" s="53">
        <f>COUNTIF(C29:AF29,"●")</f>
        <v>1</v>
      </c>
      <c r="AK29" s="53">
        <f>COUNTIF(F29:AF29,"△")+COUNTIF(F29:AF29,"▲")</f>
        <v>2</v>
      </c>
      <c r="AL29" s="53">
        <f>SUM(C31,F31,I31,L31,O31,R31,U31,X31,AA31,AD31)</f>
        <v>10</v>
      </c>
      <c r="AM29" s="53">
        <f>SUM(E31,H31,K31,N31,Q31,T31,W31,Z31,AC31,AF31)</f>
        <v>4</v>
      </c>
      <c r="AN29" s="53">
        <f>SUM(AG29*3+AH29*2+AI29*1)</f>
        <v>20</v>
      </c>
      <c r="AO29" s="53">
        <f>RANK(AN29,AN2:AN31,0)</f>
        <v>3</v>
      </c>
      <c r="AP29" s="53">
        <f>(AL29-AM29)</f>
        <v>6</v>
      </c>
      <c r="AQ29" s="1"/>
    </row>
    <row r="30" spans="1:43" ht="22.5" customHeight="1" x14ac:dyDescent="0.15">
      <c r="A30" s="45"/>
      <c r="B30" s="9" t="s">
        <v>439</v>
      </c>
      <c r="C30" s="6">
        <f>AF3</f>
        <v>2</v>
      </c>
      <c r="D30" s="28" t="s">
        <v>0</v>
      </c>
      <c r="E30" s="8">
        <f>AD3</f>
        <v>4</v>
      </c>
      <c r="F30" s="6" t="str">
        <f>AF6</f>
        <v/>
      </c>
      <c r="G30" s="28" t="s">
        <v>0</v>
      </c>
      <c r="H30" s="8" t="str">
        <f>AD6</f>
        <v/>
      </c>
      <c r="I30" s="6" t="str">
        <f>AF9</f>
        <v/>
      </c>
      <c r="J30" s="28" t="s">
        <v>0</v>
      </c>
      <c r="K30" s="8" t="str">
        <f>AD9</f>
        <v/>
      </c>
      <c r="L30" s="38">
        <f>AF12</f>
        <v>6</v>
      </c>
      <c r="M30" s="28" t="s">
        <v>0</v>
      </c>
      <c r="N30" s="39">
        <f>AD12</f>
        <v>5</v>
      </c>
      <c r="O30" s="38">
        <f>AF15</f>
        <v>4</v>
      </c>
      <c r="P30" s="28" t="s">
        <v>0</v>
      </c>
      <c r="Q30" s="39">
        <f>AD15</f>
        <v>3</v>
      </c>
      <c r="R30" s="6" t="str">
        <f>AF18</f>
        <v/>
      </c>
      <c r="S30" s="28" t="s">
        <v>0</v>
      </c>
      <c r="T30" s="8" t="str">
        <f>AD18</f>
        <v/>
      </c>
      <c r="U30" s="6" t="str">
        <f>AF21</f>
        <v/>
      </c>
      <c r="V30" s="28" t="s">
        <v>0</v>
      </c>
      <c r="W30" s="8" t="str">
        <f>AD21</f>
        <v/>
      </c>
      <c r="X30" s="6" t="str">
        <f>AF24</f>
        <v/>
      </c>
      <c r="Y30" s="28" t="s">
        <v>0</v>
      </c>
      <c r="Z30" s="8" t="str">
        <f>AD24</f>
        <v/>
      </c>
      <c r="AA30" s="6" t="str">
        <f>AF27</f>
        <v/>
      </c>
      <c r="AB30" s="28" t="s">
        <v>0</v>
      </c>
      <c r="AC30" s="8" t="str">
        <f>AD27</f>
        <v/>
      </c>
      <c r="AD30" s="13"/>
      <c r="AE30" s="14" t="s">
        <v>0</v>
      </c>
      <c r="AF30" s="1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1"/>
    </row>
    <row r="31" spans="1:43" ht="22.5" customHeight="1" thickBot="1" x14ac:dyDescent="0.2">
      <c r="A31" s="46"/>
      <c r="B31" s="4" t="s">
        <v>440</v>
      </c>
      <c r="C31" s="2">
        <f>AF4</f>
        <v>0</v>
      </c>
      <c r="D31" s="3" t="s">
        <v>0</v>
      </c>
      <c r="E31" s="4">
        <f>AD4</f>
        <v>0</v>
      </c>
      <c r="F31" s="2">
        <f>AF7</f>
        <v>1</v>
      </c>
      <c r="G31" s="3" t="s">
        <v>0</v>
      </c>
      <c r="H31" s="4">
        <f>AD7</f>
        <v>0</v>
      </c>
      <c r="I31" s="2">
        <f>AF10</f>
        <v>2</v>
      </c>
      <c r="J31" s="3" t="s">
        <v>0</v>
      </c>
      <c r="K31" s="4">
        <f>AD10</f>
        <v>1</v>
      </c>
      <c r="L31" s="2">
        <f>AF13</f>
        <v>0</v>
      </c>
      <c r="M31" s="3" t="s">
        <v>0</v>
      </c>
      <c r="N31" s="4">
        <f>AD13</f>
        <v>0</v>
      </c>
      <c r="O31" s="2">
        <f>AF16</f>
        <v>1</v>
      </c>
      <c r="P31" s="3" t="s">
        <v>0</v>
      </c>
      <c r="Q31" s="4">
        <f>AD16</f>
        <v>1</v>
      </c>
      <c r="R31" s="2">
        <f>AF19</f>
        <v>2</v>
      </c>
      <c r="S31" s="3" t="s">
        <v>0</v>
      </c>
      <c r="T31" s="4">
        <f>AD19</f>
        <v>0</v>
      </c>
      <c r="U31" s="2">
        <f>AF22</f>
        <v>0</v>
      </c>
      <c r="V31" s="3" t="s">
        <v>0</v>
      </c>
      <c r="W31" s="4">
        <f>AD22</f>
        <v>2</v>
      </c>
      <c r="X31" s="2">
        <f>AF25</f>
        <v>1</v>
      </c>
      <c r="Y31" s="3" t="s">
        <v>0</v>
      </c>
      <c r="Z31" s="4">
        <f>AD25</f>
        <v>0</v>
      </c>
      <c r="AA31" s="2">
        <f>AF28</f>
        <v>3</v>
      </c>
      <c r="AB31" s="3" t="s">
        <v>0</v>
      </c>
      <c r="AC31" s="4">
        <f>AD28</f>
        <v>0</v>
      </c>
      <c r="AD31" s="16"/>
      <c r="AE31" s="17" t="s">
        <v>0</v>
      </c>
      <c r="AF31" s="18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"/>
    </row>
    <row r="32" spans="1:43" ht="0.75" hidden="1" customHeight="1" x14ac:dyDescent="0.15">
      <c r="A32" s="56" t="s">
        <v>100</v>
      </c>
      <c r="B32" s="56" t="s">
        <v>99</v>
      </c>
      <c r="C32" s="59" t="s">
        <v>126</v>
      </c>
      <c r="D32" s="60"/>
      <c r="E32" s="60"/>
      <c r="F32" s="60"/>
      <c r="G32" s="60"/>
      <c r="H32" s="61"/>
      <c r="I32" s="59" t="s">
        <v>127</v>
      </c>
      <c r="J32" s="60"/>
      <c r="K32" s="60"/>
      <c r="L32" s="60"/>
      <c r="M32" s="60"/>
      <c r="N32" s="61"/>
      <c r="O32" s="59" t="s">
        <v>129</v>
      </c>
      <c r="P32" s="60"/>
      <c r="Q32" s="60"/>
      <c r="R32" s="60"/>
      <c r="S32" s="60"/>
      <c r="T32" s="61"/>
      <c r="U32" s="59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1"/>
    </row>
    <row r="33" spans="1:35" ht="15" hidden="1" customHeight="1" x14ac:dyDescent="0.15">
      <c r="A33" s="57"/>
      <c r="B33" s="57"/>
      <c r="C33" s="20"/>
      <c r="D33" s="1"/>
      <c r="E33" s="62" t="s">
        <v>11</v>
      </c>
      <c r="F33" s="62"/>
      <c r="G33" s="1"/>
      <c r="H33" s="21"/>
      <c r="I33" s="20"/>
      <c r="J33" s="1"/>
      <c r="K33" s="62" t="s">
        <v>11</v>
      </c>
      <c r="L33" s="62"/>
      <c r="M33" s="1"/>
      <c r="N33" s="21"/>
      <c r="O33" s="20"/>
      <c r="P33" s="1"/>
      <c r="Q33" s="62" t="s">
        <v>11</v>
      </c>
      <c r="R33" s="62"/>
      <c r="S33" s="1"/>
      <c r="T33" s="21"/>
      <c r="U33" s="20"/>
      <c r="V33" s="1"/>
      <c r="W33" s="62" t="s">
        <v>11</v>
      </c>
      <c r="X33" s="62"/>
      <c r="Y33" s="1"/>
      <c r="Z33" s="21"/>
      <c r="AA33" s="20"/>
      <c r="AB33" s="1"/>
      <c r="AC33" s="62" t="s">
        <v>11</v>
      </c>
      <c r="AD33" s="62"/>
      <c r="AE33" s="1"/>
      <c r="AF33" s="21"/>
    </row>
    <row r="34" spans="1:35" ht="15" hidden="1" customHeight="1" x14ac:dyDescent="0.15">
      <c r="A34" s="57"/>
      <c r="B34" s="57"/>
      <c r="C34" s="20">
        <v>5</v>
      </c>
      <c r="D34" s="1"/>
      <c r="E34" s="62" t="s">
        <v>198</v>
      </c>
      <c r="F34" s="62"/>
      <c r="G34" s="1"/>
      <c r="H34" s="21">
        <v>0</v>
      </c>
      <c r="I34" s="20">
        <v>1</v>
      </c>
      <c r="J34" s="1"/>
      <c r="K34" s="62" t="s">
        <v>198</v>
      </c>
      <c r="L34" s="62"/>
      <c r="M34" s="1"/>
      <c r="N34" s="21">
        <v>0</v>
      </c>
      <c r="O34" s="20">
        <v>1</v>
      </c>
      <c r="P34" s="1"/>
      <c r="Q34" s="62" t="s">
        <v>198</v>
      </c>
      <c r="R34" s="62"/>
      <c r="S34" s="1"/>
      <c r="T34" s="21">
        <v>2</v>
      </c>
      <c r="U34" s="20"/>
      <c r="V34" s="1"/>
      <c r="W34" s="62"/>
      <c r="X34" s="62"/>
      <c r="Y34" s="1"/>
      <c r="Z34" s="21"/>
      <c r="AA34" s="20"/>
      <c r="AB34" s="1"/>
      <c r="AC34" s="62"/>
      <c r="AD34" s="62"/>
      <c r="AE34" s="1"/>
      <c r="AF34" s="21"/>
    </row>
    <row r="35" spans="1:35" ht="15" hidden="1" customHeight="1" x14ac:dyDescent="0.15">
      <c r="A35" s="57"/>
      <c r="B35" s="58"/>
      <c r="C35" s="22"/>
      <c r="D35" s="23"/>
      <c r="E35" s="69" t="s">
        <v>128</v>
      </c>
      <c r="F35" s="69"/>
      <c r="G35" s="23"/>
      <c r="H35" s="24"/>
      <c r="I35" s="22"/>
      <c r="J35" s="23"/>
      <c r="K35" s="69" t="s">
        <v>116</v>
      </c>
      <c r="L35" s="69"/>
      <c r="M35" s="23"/>
      <c r="N35" s="24"/>
      <c r="O35" s="22"/>
      <c r="P35" s="23"/>
      <c r="Q35" s="69" t="s">
        <v>119</v>
      </c>
      <c r="R35" s="69"/>
      <c r="S35" s="23"/>
      <c r="T35" s="24"/>
      <c r="U35" s="22"/>
      <c r="V35" s="23"/>
      <c r="W35" s="69"/>
      <c r="X35" s="69"/>
      <c r="Y35" s="23"/>
      <c r="Z35" s="24"/>
      <c r="AA35" s="22"/>
      <c r="AB35" s="23"/>
      <c r="AC35" s="69"/>
      <c r="AD35" s="69"/>
      <c r="AE35" s="23"/>
      <c r="AF35" s="24"/>
    </row>
    <row r="36" spans="1:35" ht="15" hidden="1" customHeight="1" x14ac:dyDescent="0.15">
      <c r="A36" s="57"/>
      <c r="B36" s="63" t="s">
        <v>106</v>
      </c>
      <c r="C36" s="66" t="s">
        <v>181</v>
      </c>
      <c r="D36" s="67"/>
      <c r="E36" s="67"/>
      <c r="F36" s="67"/>
      <c r="G36" s="67"/>
      <c r="H36" s="68"/>
      <c r="I36" s="59" t="s">
        <v>130</v>
      </c>
      <c r="J36" s="60"/>
      <c r="K36" s="60"/>
      <c r="L36" s="60"/>
      <c r="M36" s="60"/>
      <c r="N36" s="61"/>
      <c r="O36" s="59" t="s">
        <v>182</v>
      </c>
      <c r="P36" s="60"/>
      <c r="Q36" s="60"/>
      <c r="R36" s="60"/>
      <c r="S36" s="60"/>
      <c r="T36" s="61"/>
      <c r="U36" s="59"/>
      <c r="V36" s="60"/>
      <c r="W36" s="60"/>
      <c r="X36" s="60"/>
      <c r="Y36" s="60"/>
      <c r="Z36" s="61"/>
      <c r="AA36" s="59" t="s">
        <v>131</v>
      </c>
      <c r="AB36" s="60"/>
      <c r="AC36" s="60"/>
      <c r="AD36" s="60"/>
      <c r="AE36" s="60"/>
      <c r="AF36" s="61"/>
    </row>
    <row r="37" spans="1:35" ht="15" hidden="1" customHeight="1" x14ac:dyDescent="0.15">
      <c r="A37" s="57"/>
      <c r="B37" s="64"/>
      <c r="C37" s="20">
        <v>4</v>
      </c>
      <c r="D37" s="1"/>
      <c r="E37" s="62" t="s">
        <v>11</v>
      </c>
      <c r="F37" s="62"/>
      <c r="G37" s="1"/>
      <c r="H37" s="21">
        <v>3</v>
      </c>
      <c r="I37" s="20">
        <v>5</v>
      </c>
      <c r="J37" s="1"/>
      <c r="K37" s="62" t="s">
        <v>11</v>
      </c>
      <c r="L37" s="62"/>
      <c r="M37" s="1"/>
      <c r="N37" s="21">
        <v>4</v>
      </c>
      <c r="O37" s="20"/>
      <c r="P37" s="1"/>
      <c r="Q37" s="62" t="s">
        <v>11</v>
      </c>
      <c r="R37" s="62"/>
      <c r="S37" s="1"/>
      <c r="T37" s="21"/>
      <c r="U37" s="20"/>
      <c r="V37" s="1"/>
      <c r="W37" s="62" t="s">
        <v>11</v>
      </c>
      <c r="X37" s="62"/>
      <c r="Y37" s="1"/>
      <c r="Z37" s="21"/>
      <c r="AA37" s="20"/>
      <c r="AB37" s="1"/>
      <c r="AC37" s="62" t="s">
        <v>11</v>
      </c>
      <c r="AD37" s="62"/>
      <c r="AE37" s="1"/>
      <c r="AF37" s="21"/>
    </row>
    <row r="38" spans="1:35" ht="15" hidden="1" customHeight="1" x14ac:dyDescent="0.15">
      <c r="A38" s="57"/>
      <c r="B38" s="64"/>
      <c r="C38" s="20">
        <v>2</v>
      </c>
      <c r="D38" s="1"/>
      <c r="E38" s="62" t="s">
        <v>198</v>
      </c>
      <c r="F38" s="62"/>
      <c r="G38" s="1"/>
      <c r="H38" s="21">
        <v>2</v>
      </c>
      <c r="I38" s="20">
        <v>0</v>
      </c>
      <c r="J38" s="1"/>
      <c r="K38" s="62" t="s">
        <v>198</v>
      </c>
      <c r="L38" s="62"/>
      <c r="M38" s="1"/>
      <c r="N38" s="21">
        <v>0</v>
      </c>
      <c r="O38" s="20">
        <v>1</v>
      </c>
      <c r="P38" s="1"/>
      <c r="Q38" s="62" t="s">
        <v>198</v>
      </c>
      <c r="R38" s="62"/>
      <c r="S38" s="1"/>
      <c r="T38" s="21">
        <v>3</v>
      </c>
      <c r="U38" s="20"/>
      <c r="V38" s="1"/>
      <c r="W38" s="62"/>
      <c r="X38" s="62"/>
      <c r="Y38" s="1"/>
      <c r="Z38" s="21"/>
      <c r="AA38" s="20">
        <v>2</v>
      </c>
      <c r="AB38" s="1"/>
      <c r="AC38" s="62" t="s">
        <v>198</v>
      </c>
      <c r="AD38" s="62"/>
      <c r="AE38" s="1"/>
      <c r="AF38" s="21">
        <v>1</v>
      </c>
    </row>
    <row r="39" spans="1:35" ht="15" hidden="1" customHeight="1" x14ac:dyDescent="0.15">
      <c r="A39" s="58"/>
      <c r="B39" s="65"/>
      <c r="C39" s="22"/>
      <c r="D39" s="23"/>
      <c r="E39" s="69" t="s">
        <v>114</v>
      </c>
      <c r="F39" s="69"/>
      <c r="G39" s="23"/>
      <c r="H39" s="24"/>
      <c r="I39" s="22"/>
      <c r="J39" s="23"/>
      <c r="K39" s="69" t="s">
        <v>118</v>
      </c>
      <c r="L39" s="69"/>
      <c r="M39" s="23"/>
      <c r="N39" s="24"/>
      <c r="O39" s="22"/>
      <c r="P39" s="23"/>
      <c r="Q39" s="69" t="s">
        <v>199</v>
      </c>
      <c r="R39" s="69"/>
      <c r="S39" s="23"/>
      <c r="T39" s="24"/>
      <c r="U39" s="22"/>
      <c r="V39" s="23"/>
      <c r="W39" s="69"/>
      <c r="X39" s="69"/>
      <c r="Y39" s="23"/>
      <c r="Z39" s="24"/>
      <c r="AA39" s="22"/>
      <c r="AB39" s="23"/>
      <c r="AC39" s="70" t="s">
        <v>115</v>
      </c>
      <c r="AD39" s="70"/>
      <c r="AE39" s="23"/>
      <c r="AF39" s="24"/>
    </row>
    <row r="40" spans="1:35" ht="15" hidden="1" customHeight="1" x14ac:dyDescent="0.15">
      <c r="A40" s="63" t="s">
        <v>101</v>
      </c>
      <c r="B40" s="63" t="s">
        <v>102</v>
      </c>
      <c r="C40" s="59" t="s">
        <v>132</v>
      </c>
      <c r="D40" s="60"/>
      <c r="E40" s="60"/>
      <c r="F40" s="60"/>
      <c r="G40" s="60"/>
      <c r="H40" s="61"/>
      <c r="I40" s="59" t="s">
        <v>133</v>
      </c>
      <c r="J40" s="60"/>
      <c r="K40" s="60"/>
      <c r="L40" s="60"/>
      <c r="M40" s="60"/>
      <c r="N40" s="61"/>
      <c r="O40" s="59" t="s">
        <v>135</v>
      </c>
      <c r="P40" s="60"/>
      <c r="Q40" s="60"/>
      <c r="R40" s="60"/>
      <c r="S40" s="60"/>
      <c r="T40" s="61"/>
      <c r="U40" s="59" t="s">
        <v>136</v>
      </c>
      <c r="V40" s="60"/>
      <c r="W40" s="60"/>
      <c r="X40" s="60"/>
      <c r="Y40" s="60"/>
      <c r="Z40" s="61"/>
      <c r="AA40" s="59" t="s">
        <v>183</v>
      </c>
      <c r="AB40" s="60"/>
      <c r="AC40" s="60"/>
      <c r="AD40" s="60"/>
      <c r="AE40" s="60"/>
      <c r="AF40" s="61"/>
    </row>
    <row r="41" spans="1:35" ht="15" hidden="1" customHeight="1" x14ac:dyDescent="0.15">
      <c r="A41" s="64"/>
      <c r="B41" s="64"/>
      <c r="C41" s="20"/>
      <c r="D41" s="1"/>
      <c r="E41" s="62" t="s">
        <v>11</v>
      </c>
      <c r="F41" s="62"/>
      <c r="G41" s="1"/>
      <c r="H41" s="21"/>
      <c r="I41" s="20"/>
      <c r="J41" s="1"/>
      <c r="K41" s="62" t="s">
        <v>11</v>
      </c>
      <c r="L41" s="62"/>
      <c r="M41" s="1"/>
      <c r="N41" s="21"/>
      <c r="O41" s="20"/>
      <c r="P41" s="1"/>
      <c r="Q41" s="62" t="s">
        <v>11</v>
      </c>
      <c r="R41" s="62"/>
      <c r="S41" s="1"/>
      <c r="T41" s="21"/>
      <c r="U41" s="20"/>
      <c r="V41" s="1"/>
      <c r="W41" s="62" t="s">
        <v>11</v>
      </c>
      <c r="X41" s="62"/>
      <c r="Y41" s="1"/>
      <c r="Z41" s="21"/>
      <c r="AA41" s="20"/>
      <c r="AB41" s="1"/>
      <c r="AC41" s="62" t="s">
        <v>11</v>
      </c>
      <c r="AD41" s="62"/>
      <c r="AE41" s="1"/>
      <c r="AF41" s="21"/>
    </row>
    <row r="42" spans="1:35" ht="15" hidden="1" customHeight="1" x14ac:dyDescent="0.15">
      <c r="A42" s="64"/>
      <c r="B42" s="64"/>
      <c r="C42" s="20">
        <v>3</v>
      </c>
      <c r="D42" s="1"/>
      <c r="E42" s="62" t="s">
        <v>198</v>
      </c>
      <c r="F42" s="62"/>
      <c r="G42" s="1"/>
      <c r="H42" s="21">
        <v>1</v>
      </c>
      <c r="I42" s="20">
        <v>0</v>
      </c>
      <c r="J42" s="1"/>
      <c r="K42" s="62" t="s">
        <v>198</v>
      </c>
      <c r="L42" s="62"/>
      <c r="M42" s="1"/>
      <c r="N42" s="21">
        <v>1</v>
      </c>
      <c r="O42" s="20">
        <v>0</v>
      </c>
      <c r="P42" s="1"/>
      <c r="Q42" s="62" t="s">
        <v>198</v>
      </c>
      <c r="R42" s="62"/>
      <c r="S42" s="1"/>
      <c r="T42" s="21">
        <v>2</v>
      </c>
      <c r="U42" s="20">
        <v>5</v>
      </c>
      <c r="V42" s="1"/>
      <c r="W42" s="62" t="s">
        <v>198</v>
      </c>
      <c r="X42" s="62"/>
      <c r="Y42" s="1"/>
      <c r="Z42" s="21">
        <v>1</v>
      </c>
      <c r="AA42" s="20">
        <v>2</v>
      </c>
      <c r="AB42" s="1"/>
      <c r="AC42" s="62" t="s">
        <v>198</v>
      </c>
      <c r="AD42" s="62"/>
      <c r="AE42" s="1"/>
      <c r="AF42" s="21">
        <v>0</v>
      </c>
    </row>
    <row r="43" spans="1:35" ht="15" hidden="1" customHeight="1" x14ac:dyDescent="0.15">
      <c r="A43" s="64"/>
      <c r="B43" s="65"/>
      <c r="C43" s="22"/>
      <c r="D43" s="23"/>
      <c r="E43" s="69" t="s">
        <v>113</v>
      </c>
      <c r="F43" s="69"/>
      <c r="G43" s="23"/>
      <c r="H43" s="24"/>
      <c r="I43" s="22"/>
      <c r="J43" s="23"/>
      <c r="K43" s="69" t="s">
        <v>134</v>
      </c>
      <c r="L43" s="69"/>
      <c r="M43" s="23"/>
      <c r="N43" s="24"/>
      <c r="O43" s="22"/>
      <c r="P43" s="23"/>
      <c r="Q43" s="70" t="s">
        <v>115</v>
      </c>
      <c r="R43" s="70"/>
      <c r="S43" s="23"/>
      <c r="T43" s="24"/>
      <c r="U43" s="22"/>
      <c r="V43" s="23"/>
      <c r="W43" s="69" t="s">
        <v>116</v>
      </c>
      <c r="X43" s="69"/>
      <c r="Y43" s="23"/>
      <c r="Z43" s="24"/>
      <c r="AA43" s="22"/>
      <c r="AB43" s="23"/>
      <c r="AC43" s="69" t="s">
        <v>114</v>
      </c>
      <c r="AD43" s="69"/>
      <c r="AE43" s="23"/>
      <c r="AF43" s="24"/>
    </row>
    <row r="44" spans="1:35" ht="15" hidden="1" customHeight="1" x14ac:dyDescent="0.15">
      <c r="A44" s="64"/>
      <c r="B44" s="71" t="s">
        <v>104</v>
      </c>
      <c r="C44" s="59" t="s">
        <v>137</v>
      </c>
      <c r="D44" s="60"/>
      <c r="E44" s="60"/>
      <c r="F44" s="60"/>
      <c r="G44" s="60"/>
      <c r="H44" s="61"/>
      <c r="I44" s="59" t="s">
        <v>138</v>
      </c>
      <c r="J44" s="60"/>
      <c r="K44" s="60"/>
      <c r="L44" s="60"/>
      <c r="M44" s="60"/>
      <c r="N44" s="61"/>
      <c r="O44" s="59" t="s">
        <v>139</v>
      </c>
      <c r="P44" s="60"/>
      <c r="Q44" s="60"/>
      <c r="R44" s="60"/>
      <c r="S44" s="60"/>
      <c r="T44" s="61"/>
      <c r="U44" s="59" t="s">
        <v>140</v>
      </c>
      <c r="V44" s="60"/>
      <c r="W44" s="60"/>
      <c r="X44" s="60"/>
      <c r="Y44" s="60"/>
      <c r="Z44" s="61"/>
      <c r="AA44" s="59" t="s">
        <v>141</v>
      </c>
      <c r="AB44" s="60"/>
      <c r="AC44" s="60"/>
      <c r="AD44" s="60"/>
      <c r="AE44" s="60"/>
      <c r="AF44" s="61"/>
    </row>
    <row r="45" spans="1:35" ht="14.25" hidden="1" customHeight="1" x14ac:dyDescent="0.15">
      <c r="A45" s="64"/>
      <c r="B45" s="72"/>
      <c r="C45" s="20"/>
      <c r="D45" s="1"/>
      <c r="E45" s="62" t="s">
        <v>11</v>
      </c>
      <c r="F45" s="62"/>
      <c r="G45" s="1"/>
      <c r="H45" s="21"/>
      <c r="I45" s="20">
        <v>2</v>
      </c>
      <c r="J45" s="1"/>
      <c r="K45" s="62" t="s">
        <v>11</v>
      </c>
      <c r="L45" s="62"/>
      <c r="M45" s="1"/>
      <c r="N45" s="21">
        <v>4</v>
      </c>
      <c r="O45" s="20"/>
      <c r="P45" s="1"/>
      <c r="Q45" s="62" t="s">
        <v>11</v>
      </c>
      <c r="R45" s="62"/>
      <c r="S45" s="1"/>
      <c r="T45" s="21"/>
      <c r="U45" s="20"/>
      <c r="V45" s="1"/>
      <c r="W45" s="62" t="s">
        <v>11</v>
      </c>
      <c r="X45" s="62"/>
      <c r="Y45" s="1"/>
      <c r="Z45" s="21"/>
      <c r="AA45" s="20"/>
      <c r="AB45" s="1"/>
      <c r="AC45" s="62" t="s">
        <v>11</v>
      </c>
      <c r="AD45" s="62"/>
      <c r="AE45" s="1"/>
      <c r="AF45" s="21"/>
      <c r="AI45" s="1"/>
    </row>
    <row r="46" spans="1:35" ht="13.5" hidden="1" customHeight="1" x14ac:dyDescent="0.15">
      <c r="A46" s="64"/>
      <c r="B46" s="72"/>
      <c r="C46" s="20">
        <v>0</v>
      </c>
      <c r="D46" s="1"/>
      <c r="E46" s="62" t="s">
        <v>198</v>
      </c>
      <c r="F46" s="62"/>
      <c r="G46" s="1"/>
      <c r="H46" s="21">
        <v>1</v>
      </c>
      <c r="I46" s="20">
        <v>1</v>
      </c>
      <c r="J46" s="1"/>
      <c r="K46" s="62" t="s">
        <v>198</v>
      </c>
      <c r="L46" s="62"/>
      <c r="M46" s="1"/>
      <c r="N46" s="21">
        <v>1</v>
      </c>
      <c r="O46" s="20">
        <v>2</v>
      </c>
      <c r="P46" s="1"/>
      <c r="Q46" s="62" t="s">
        <v>198</v>
      </c>
      <c r="R46" s="62"/>
      <c r="S46" s="1"/>
      <c r="T46" s="21">
        <v>0</v>
      </c>
      <c r="U46" s="20">
        <v>1</v>
      </c>
      <c r="V46" s="1"/>
      <c r="W46" s="62" t="s">
        <v>198</v>
      </c>
      <c r="X46" s="62"/>
      <c r="Y46" s="1"/>
      <c r="Z46" s="21">
        <v>0</v>
      </c>
      <c r="AA46" s="20">
        <v>0</v>
      </c>
      <c r="AB46" s="1"/>
      <c r="AC46" s="62" t="s">
        <v>198</v>
      </c>
      <c r="AD46" s="62"/>
      <c r="AE46" s="1"/>
      <c r="AF46" s="21">
        <v>3</v>
      </c>
      <c r="AI46" s="1"/>
    </row>
    <row r="47" spans="1:35" ht="11.25" hidden="1" customHeight="1" x14ac:dyDescent="0.15">
      <c r="A47" s="65"/>
      <c r="B47" s="73"/>
      <c r="C47" s="22"/>
      <c r="D47" s="23"/>
      <c r="E47" s="69" t="s">
        <v>128</v>
      </c>
      <c r="F47" s="69"/>
      <c r="G47" s="23"/>
      <c r="H47" s="24"/>
      <c r="I47" s="22"/>
      <c r="J47" s="23"/>
      <c r="K47" s="69" t="s">
        <v>117</v>
      </c>
      <c r="L47" s="69"/>
      <c r="M47" s="23"/>
      <c r="N47" s="24"/>
      <c r="O47" s="22"/>
      <c r="P47" s="23"/>
      <c r="Q47" s="69" t="s">
        <v>119</v>
      </c>
      <c r="R47" s="69"/>
      <c r="S47" s="23"/>
      <c r="T47" s="24"/>
      <c r="U47" s="22"/>
      <c r="V47" s="23"/>
      <c r="W47" s="69" t="s">
        <v>120</v>
      </c>
      <c r="X47" s="69"/>
      <c r="Y47" s="23"/>
      <c r="Z47" s="24"/>
      <c r="AA47" s="22"/>
      <c r="AB47" s="23"/>
      <c r="AC47" s="69" t="s">
        <v>118</v>
      </c>
      <c r="AD47" s="69"/>
      <c r="AE47" s="23"/>
      <c r="AF47" s="24"/>
      <c r="AI47" s="1"/>
    </row>
    <row r="48" spans="1:35" ht="12.75" hidden="1" customHeight="1" x14ac:dyDescent="0.15">
      <c r="A48" s="56" t="s">
        <v>122</v>
      </c>
      <c r="B48" s="63" t="s">
        <v>103</v>
      </c>
      <c r="C48" s="59" t="s">
        <v>142</v>
      </c>
      <c r="D48" s="60"/>
      <c r="E48" s="60"/>
      <c r="F48" s="60"/>
      <c r="G48" s="60"/>
      <c r="H48" s="61"/>
      <c r="I48" s="59" t="s">
        <v>143</v>
      </c>
      <c r="J48" s="60"/>
      <c r="K48" s="60"/>
      <c r="L48" s="60"/>
      <c r="M48" s="60"/>
      <c r="N48" s="61"/>
      <c r="O48" s="59" t="s">
        <v>144</v>
      </c>
      <c r="P48" s="60"/>
      <c r="Q48" s="60"/>
      <c r="R48" s="60"/>
      <c r="S48" s="60"/>
      <c r="T48" s="61"/>
      <c r="U48" s="59" t="s">
        <v>145</v>
      </c>
      <c r="V48" s="60"/>
      <c r="W48" s="60"/>
      <c r="X48" s="60"/>
      <c r="Y48" s="60"/>
      <c r="Z48" s="61"/>
      <c r="AA48" s="59" t="s">
        <v>146</v>
      </c>
      <c r="AB48" s="60"/>
      <c r="AC48" s="60"/>
      <c r="AD48" s="60"/>
      <c r="AE48" s="60"/>
      <c r="AF48" s="61"/>
    </row>
    <row r="49" spans="1:32" ht="12.75" hidden="1" customHeight="1" x14ac:dyDescent="0.15">
      <c r="A49" s="57"/>
      <c r="B49" s="64"/>
      <c r="C49" s="20"/>
      <c r="D49" s="1"/>
      <c r="E49" s="62" t="s">
        <v>11</v>
      </c>
      <c r="F49" s="62"/>
      <c r="G49" s="1"/>
      <c r="H49" s="21"/>
      <c r="I49" s="20"/>
      <c r="J49" s="1"/>
      <c r="K49" s="62" t="s">
        <v>11</v>
      </c>
      <c r="L49" s="62"/>
      <c r="M49" s="1"/>
      <c r="N49" s="21"/>
      <c r="O49" s="20"/>
      <c r="P49" s="1"/>
      <c r="Q49" s="62" t="s">
        <v>11</v>
      </c>
      <c r="R49" s="62"/>
      <c r="S49" s="1"/>
      <c r="T49" s="21"/>
      <c r="U49" s="20">
        <v>5</v>
      </c>
      <c r="V49" s="1"/>
      <c r="W49" s="62" t="s">
        <v>11</v>
      </c>
      <c r="X49" s="62"/>
      <c r="Y49" s="1"/>
      <c r="Z49" s="21">
        <v>4</v>
      </c>
      <c r="AA49" s="20"/>
      <c r="AB49" s="1"/>
      <c r="AC49" s="62" t="s">
        <v>11</v>
      </c>
      <c r="AD49" s="62"/>
      <c r="AE49" s="1"/>
      <c r="AF49" s="21"/>
    </row>
    <row r="50" spans="1:32" ht="13.5" hidden="1" customHeight="1" x14ac:dyDescent="0.15">
      <c r="A50" s="57"/>
      <c r="B50" s="64"/>
      <c r="C50" s="20">
        <v>2</v>
      </c>
      <c r="D50" s="1"/>
      <c r="E50" s="62" t="s">
        <v>198</v>
      </c>
      <c r="F50" s="62"/>
      <c r="G50" s="1"/>
      <c r="H50" s="21">
        <v>0</v>
      </c>
      <c r="I50" s="20">
        <v>0</v>
      </c>
      <c r="J50" s="1"/>
      <c r="K50" s="62" t="s">
        <v>198</v>
      </c>
      <c r="L50" s="62"/>
      <c r="M50" s="1"/>
      <c r="N50" s="21">
        <v>4</v>
      </c>
      <c r="O50" s="20">
        <v>0</v>
      </c>
      <c r="P50" s="1"/>
      <c r="Q50" s="62" t="s">
        <v>198</v>
      </c>
      <c r="R50" s="62"/>
      <c r="S50" s="1"/>
      <c r="T50" s="21">
        <v>7</v>
      </c>
      <c r="U50" s="20">
        <v>1</v>
      </c>
      <c r="V50" s="1"/>
      <c r="W50" s="62" t="s">
        <v>198</v>
      </c>
      <c r="X50" s="62"/>
      <c r="Y50" s="1"/>
      <c r="Z50" s="21">
        <v>1</v>
      </c>
      <c r="AA50" s="20">
        <v>5</v>
      </c>
      <c r="AB50" s="1"/>
      <c r="AC50" s="62" t="s">
        <v>198</v>
      </c>
      <c r="AD50" s="62"/>
      <c r="AE50" s="1"/>
      <c r="AF50" s="21">
        <v>0</v>
      </c>
    </row>
    <row r="51" spans="1:32" ht="15" hidden="1" customHeight="1" x14ac:dyDescent="0.15">
      <c r="A51" s="57"/>
      <c r="B51" s="65"/>
      <c r="C51" s="22"/>
      <c r="D51" s="23"/>
      <c r="E51" s="69" t="s">
        <v>113</v>
      </c>
      <c r="F51" s="69"/>
      <c r="G51" s="23"/>
      <c r="H51" s="24"/>
      <c r="I51" s="22"/>
      <c r="J51" s="23"/>
      <c r="K51" s="69" t="s">
        <v>119</v>
      </c>
      <c r="L51" s="69"/>
      <c r="M51" s="23"/>
      <c r="N51" s="24"/>
      <c r="O51" s="22"/>
      <c r="P51" s="23"/>
      <c r="Q51" s="69" t="s">
        <v>118</v>
      </c>
      <c r="R51" s="69"/>
      <c r="S51" s="23"/>
      <c r="T51" s="24"/>
      <c r="U51" s="22"/>
      <c r="V51" s="23"/>
      <c r="W51" s="69" t="s">
        <v>120</v>
      </c>
      <c r="X51" s="69"/>
      <c r="Y51" s="23"/>
      <c r="Z51" s="24"/>
      <c r="AA51" s="22"/>
      <c r="AB51" s="23"/>
      <c r="AC51" s="69" t="s">
        <v>114</v>
      </c>
      <c r="AD51" s="69"/>
      <c r="AE51" s="23"/>
      <c r="AF51" s="24"/>
    </row>
    <row r="52" spans="1:32" ht="14.25" hidden="1" customHeight="1" x14ac:dyDescent="0.15">
      <c r="A52" s="57"/>
      <c r="B52" s="71" t="s">
        <v>105</v>
      </c>
      <c r="C52" s="59" t="s">
        <v>147</v>
      </c>
      <c r="D52" s="60"/>
      <c r="E52" s="60"/>
      <c r="F52" s="60"/>
      <c r="G52" s="60"/>
      <c r="H52" s="61"/>
      <c r="I52" s="59" t="s">
        <v>148</v>
      </c>
      <c r="J52" s="60"/>
      <c r="K52" s="60"/>
      <c r="L52" s="60"/>
      <c r="M52" s="60"/>
      <c r="N52" s="61"/>
      <c r="O52" s="59" t="s">
        <v>184</v>
      </c>
      <c r="P52" s="60"/>
      <c r="Q52" s="60"/>
      <c r="R52" s="60"/>
      <c r="S52" s="60"/>
      <c r="T52" s="61"/>
      <c r="U52" s="59" t="s">
        <v>149</v>
      </c>
      <c r="V52" s="60"/>
      <c r="W52" s="60"/>
      <c r="X52" s="60"/>
      <c r="Y52" s="60"/>
      <c r="Z52" s="61"/>
      <c r="AA52" s="59" t="s">
        <v>150</v>
      </c>
      <c r="AB52" s="60"/>
      <c r="AC52" s="60"/>
      <c r="AD52" s="60"/>
      <c r="AE52" s="60"/>
      <c r="AF52" s="61"/>
    </row>
    <row r="53" spans="1:32" ht="15" hidden="1" customHeight="1" x14ac:dyDescent="0.15">
      <c r="A53" s="57"/>
      <c r="B53" s="72"/>
      <c r="C53" s="20">
        <v>7</v>
      </c>
      <c r="D53" s="1"/>
      <c r="E53" s="62" t="s">
        <v>11</v>
      </c>
      <c r="F53" s="62"/>
      <c r="G53" s="1"/>
      <c r="H53" s="21">
        <v>6</v>
      </c>
      <c r="I53" s="20">
        <v>4</v>
      </c>
      <c r="J53" s="1"/>
      <c r="K53" s="62" t="s">
        <v>11</v>
      </c>
      <c r="L53" s="62"/>
      <c r="M53" s="1"/>
      <c r="N53" s="21">
        <v>3</v>
      </c>
      <c r="O53" s="20"/>
      <c r="P53" s="1"/>
      <c r="Q53" s="62" t="s">
        <v>11</v>
      </c>
      <c r="R53" s="62"/>
      <c r="S53" s="1"/>
      <c r="T53" s="21"/>
      <c r="U53" s="20">
        <v>4</v>
      </c>
      <c r="V53" s="1"/>
      <c r="W53" s="62" t="s">
        <v>11</v>
      </c>
      <c r="X53" s="62"/>
      <c r="Y53" s="1"/>
      <c r="Z53" s="21">
        <v>5</v>
      </c>
      <c r="AA53" s="20">
        <v>5</v>
      </c>
      <c r="AB53" s="1"/>
      <c r="AC53" s="62" t="s">
        <v>11</v>
      </c>
      <c r="AD53" s="62"/>
      <c r="AE53" s="1"/>
      <c r="AF53" s="21">
        <v>6</v>
      </c>
    </row>
    <row r="54" spans="1:32" ht="14.25" hidden="1" customHeight="1" x14ac:dyDescent="0.15">
      <c r="A54" s="57"/>
      <c r="B54" s="72"/>
      <c r="C54" s="20">
        <v>1</v>
      </c>
      <c r="D54" s="1"/>
      <c r="E54" s="62" t="s">
        <v>198</v>
      </c>
      <c r="F54" s="62"/>
      <c r="G54" s="1"/>
      <c r="H54" s="21">
        <v>1</v>
      </c>
      <c r="I54" s="20">
        <v>1</v>
      </c>
      <c r="J54" s="1"/>
      <c r="K54" s="62" t="s">
        <v>198</v>
      </c>
      <c r="L54" s="62"/>
      <c r="M54" s="1"/>
      <c r="N54" s="21">
        <v>1</v>
      </c>
      <c r="O54" s="20">
        <v>4</v>
      </c>
      <c r="P54" s="1"/>
      <c r="Q54" s="62" t="s">
        <v>198</v>
      </c>
      <c r="R54" s="62"/>
      <c r="S54" s="1"/>
      <c r="T54" s="21">
        <v>0</v>
      </c>
      <c r="U54" s="20">
        <v>0</v>
      </c>
      <c r="V54" s="1"/>
      <c r="W54" s="62" t="s">
        <v>198</v>
      </c>
      <c r="X54" s="62"/>
      <c r="Y54" s="1"/>
      <c r="Z54" s="21">
        <v>0</v>
      </c>
      <c r="AA54" s="20">
        <v>0</v>
      </c>
      <c r="AB54" s="1"/>
      <c r="AC54" s="62" t="s">
        <v>198</v>
      </c>
      <c r="AD54" s="62"/>
      <c r="AE54" s="1"/>
      <c r="AF54" s="21">
        <v>0</v>
      </c>
    </row>
    <row r="55" spans="1:32" ht="15" hidden="1" customHeight="1" x14ac:dyDescent="0.15">
      <c r="A55" s="58"/>
      <c r="B55" s="73"/>
      <c r="C55" s="22"/>
      <c r="D55" s="23"/>
      <c r="E55" s="69" t="s">
        <v>116</v>
      </c>
      <c r="F55" s="69"/>
      <c r="G55" s="23"/>
      <c r="H55" s="24"/>
      <c r="I55" s="22"/>
      <c r="J55" s="23"/>
      <c r="K55" s="69" t="s">
        <v>120</v>
      </c>
      <c r="L55" s="69"/>
      <c r="M55" s="23"/>
      <c r="N55" s="24"/>
      <c r="O55" s="22"/>
      <c r="P55" s="23"/>
      <c r="Q55" s="69" t="s">
        <v>128</v>
      </c>
      <c r="R55" s="69"/>
      <c r="S55" s="23"/>
      <c r="T55" s="24"/>
      <c r="U55" s="22"/>
      <c r="V55" s="23"/>
      <c r="W55" s="70" t="s">
        <v>115</v>
      </c>
      <c r="X55" s="70"/>
      <c r="Y55" s="23"/>
      <c r="Z55" s="24"/>
      <c r="AA55" s="22"/>
      <c r="AB55" s="23"/>
      <c r="AC55" s="69" t="s">
        <v>117</v>
      </c>
      <c r="AD55" s="69"/>
      <c r="AE55" s="23"/>
      <c r="AF55" s="24"/>
    </row>
    <row r="56" spans="1:32" ht="14.25" hidden="1" customHeight="1" x14ac:dyDescent="0.15">
      <c r="A56" s="63" t="s">
        <v>123</v>
      </c>
      <c r="B56" s="74" t="s">
        <v>107</v>
      </c>
      <c r="C56" s="59" t="s">
        <v>151</v>
      </c>
      <c r="D56" s="60"/>
      <c r="E56" s="60"/>
      <c r="F56" s="60"/>
      <c r="G56" s="60"/>
      <c r="H56" s="61"/>
      <c r="I56" s="59"/>
      <c r="J56" s="60"/>
      <c r="K56" s="60"/>
      <c r="L56" s="60"/>
      <c r="M56" s="60"/>
      <c r="N56" s="61"/>
      <c r="O56" s="59"/>
      <c r="P56" s="60"/>
      <c r="Q56" s="60"/>
      <c r="R56" s="60"/>
      <c r="S56" s="60"/>
      <c r="T56" s="61"/>
      <c r="U56" s="59"/>
      <c r="V56" s="60"/>
      <c r="W56" s="60"/>
      <c r="X56" s="60"/>
      <c r="Y56" s="60"/>
      <c r="Z56" s="61"/>
      <c r="AA56" s="59"/>
      <c r="AB56" s="60"/>
      <c r="AC56" s="60"/>
      <c r="AD56" s="60"/>
      <c r="AE56" s="60"/>
      <c r="AF56" s="61"/>
    </row>
    <row r="57" spans="1:32" ht="14.25" hidden="1" customHeight="1" x14ac:dyDescent="0.15">
      <c r="A57" s="64"/>
      <c r="B57" s="75"/>
      <c r="C57" s="20"/>
      <c r="D57" s="1"/>
      <c r="E57" s="62" t="s">
        <v>11</v>
      </c>
      <c r="F57" s="62"/>
      <c r="G57" s="1"/>
      <c r="H57" s="21"/>
      <c r="I57" s="20"/>
      <c r="J57" s="1"/>
      <c r="K57" s="62" t="s">
        <v>11</v>
      </c>
      <c r="L57" s="62"/>
      <c r="M57" s="1"/>
      <c r="N57" s="21"/>
      <c r="O57" s="20"/>
      <c r="P57" s="1"/>
      <c r="Q57" s="62" t="s">
        <v>11</v>
      </c>
      <c r="R57" s="62"/>
      <c r="S57" s="1"/>
      <c r="T57" s="21"/>
      <c r="U57" s="20"/>
      <c r="V57" s="1"/>
      <c r="W57" s="62" t="s">
        <v>11</v>
      </c>
      <c r="X57" s="62"/>
      <c r="Y57" s="1"/>
      <c r="Z57" s="21"/>
      <c r="AA57" s="20"/>
      <c r="AB57" s="1"/>
      <c r="AC57" s="62" t="s">
        <v>11</v>
      </c>
      <c r="AD57" s="62"/>
      <c r="AE57" s="1"/>
      <c r="AF57" s="21"/>
    </row>
    <row r="58" spans="1:32" ht="14.25" hidden="1" customHeight="1" x14ac:dyDescent="0.15">
      <c r="A58" s="64"/>
      <c r="B58" s="75"/>
      <c r="C58" s="20">
        <v>0</v>
      </c>
      <c r="D58" s="1"/>
      <c r="E58" s="62" t="s">
        <v>198</v>
      </c>
      <c r="F58" s="62"/>
      <c r="G58" s="1"/>
      <c r="H58" s="21">
        <v>2</v>
      </c>
      <c r="I58" s="20"/>
      <c r="J58" s="1"/>
      <c r="K58" s="62"/>
      <c r="L58" s="62"/>
      <c r="M58" s="1"/>
      <c r="N58" s="21"/>
      <c r="O58" s="20"/>
      <c r="P58" s="1"/>
      <c r="Q58" s="62"/>
      <c r="R58" s="62"/>
      <c r="S58" s="1"/>
      <c r="T58" s="21"/>
      <c r="U58" s="20"/>
      <c r="V58" s="1"/>
      <c r="W58" s="62"/>
      <c r="X58" s="62"/>
      <c r="Y58" s="1"/>
      <c r="Z58" s="21"/>
      <c r="AA58" s="20"/>
      <c r="AB58" s="1"/>
      <c r="AC58" s="62"/>
      <c r="AD58" s="62"/>
      <c r="AE58" s="1"/>
      <c r="AF58" s="21"/>
    </row>
    <row r="59" spans="1:32" ht="14.25" hidden="1" customHeight="1" x14ac:dyDescent="0.15">
      <c r="A59" s="65"/>
      <c r="B59" s="76"/>
      <c r="C59" s="22"/>
      <c r="D59" s="23"/>
      <c r="E59" s="69" t="s">
        <v>152</v>
      </c>
      <c r="F59" s="69"/>
      <c r="G59" s="23"/>
      <c r="H59" s="24"/>
      <c r="I59" s="22"/>
      <c r="J59" s="23"/>
      <c r="K59" s="69"/>
      <c r="L59" s="69"/>
      <c r="M59" s="23"/>
      <c r="N59" s="24"/>
      <c r="O59" s="22"/>
      <c r="P59" s="23"/>
      <c r="Q59" s="69"/>
      <c r="R59" s="69"/>
      <c r="S59" s="23"/>
      <c r="T59" s="24"/>
      <c r="U59" s="22"/>
      <c r="V59" s="23"/>
      <c r="W59" s="69"/>
      <c r="X59" s="69"/>
      <c r="Y59" s="23"/>
      <c r="Z59" s="24"/>
      <c r="AA59" s="22"/>
      <c r="AB59" s="23"/>
      <c r="AC59" s="69"/>
      <c r="AD59" s="69"/>
      <c r="AE59" s="23"/>
      <c r="AF59" s="24"/>
    </row>
    <row r="60" spans="1:32" ht="0.75" customHeight="1" x14ac:dyDescent="0.15">
      <c r="A60" s="56" t="s">
        <v>124</v>
      </c>
      <c r="B60" s="71" t="s">
        <v>108</v>
      </c>
      <c r="C60" s="59" t="s">
        <v>153</v>
      </c>
      <c r="D60" s="60"/>
      <c r="E60" s="60"/>
      <c r="F60" s="60"/>
      <c r="G60" s="60"/>
      <c r="H60" s="61"/>
      <c r="I60" s="59" t="s">
        <v>185</v>
      </c>
      <c r="J60" s="60"/>
      <c r="K60" s="60"/>
      <c r="L60" s="60"/>
      <c r="M60" s="60"/>
      <c r="N60" s="61"/>
      <c r="O60" s="59"/>
      <c r="P60" s="60"/>
      <c r="Q60" s="60"/>
      <c r="R60" s="60"/>
      <c r="S60" s="60"/>
      <c r="T60" s="61"/>
      <c r="U60" s="59" t="s">
        <v>187</v>
      </c>
      <c r="V60" s="60"/>
      <c r="W60" s="60"/>
      <c r="X60" s="60"/>
      <c r="Y60" s="60"/>
      <c r="Z60" s="61"/>
      <c r="AA60" s="59"/>
      <c r="AB60" s="60"/>
      <c r="AC60" s="60"/>
      <c r="AD60" s="60"/>
      <c r="AE60" s="60"/>
      <c r="AF60" s="61"/>
    </row>
    <row r="61" spans="1:32" ht="15" hidden="1" customHeight="1" x14ac:dyDescent="0.15">
      <c r="A61" s="57"/>
      <c r="B61" s="72"/>
      <c r="C61" s="20"/>
      <c r="D61" s="1"/>
      <c r="E61" s="62" t="s">
        <v>11</v>
      </c>
      <c r="F61" s="62"/>
      <c r="G61" s="1"/>
      <c r="H61" s="21"/>
      <c r="I61" s="20"/>
      <c r="J61" s="1"/>
      <c r="K61" s="62" t="s">
        <v>11</v>
      </c>
      <c r="L61" s="62"/>
      <c r="M61" s="1"/>
      <c r="N61" s="21"/>
      <c r="O61" s="20"/>
      <c r="P61" s="1"/>
      <c r="Q61" s="62" t="s">
        <v>11</v>
      </c>
      <c r="R61" s="62"/>
      <c r="S61" s="1"/>
      <c r="T61" s="21"/>
      <c r="U61" s="20"/>
      <c r="V61" s="1"/>
      <c r="W61" s="62" t="s">
        <v>11</v>
      </c>
      <c r="X61" s="62"/>
      <c r="Y61" s="1"/>
      <c r="Z61" s="21"/>
      <c r="AA61" s="20"/>
      <c r="AB61" s="1"/>
      <c r="AC61" s="62" t="s">
        <v>11</v>
      </c>
      <c r="AD61" s="62"/>
      <c r="AE61" s="1"/>
      <c r="AF61" s="21"/>
    </row>
    <row r="62" spans="1:32" ht="12" hidden="1" customHeight="1" x14ac:dyDescent="0.15">
      <c r="A62" s="57"/>
      <c r="B62" s="72"/>
      <c r="C62" s="20">
        <v>2</v>
      </c>
      <c r="D62" s="1"/>
      <c r="E62" s="62" t="s">
        <v>198</v>
      </c>
      <c r="F62" s="62"/>
      <c r="G62" s="1"/>
      <c r="H62" s="21">
        <v>0</v>
      </c>
      <c r="I62" s="20">
        <v>0</v>
      </c>
      <c r="J62" s="1"/>
      <c r="K62" s="62" t="s">
        <v>200</v>
      </c>
      <c r="L62" s="62"/>
      <c r="M62" s="1"/>
      <c r="N62" s="21">
        <v>1</v>
      </c>
      <c r="O62" s="20"/>
      <c r="P62" s="1"/>
      <c r="Q62" s="62"/>
      <c r="R62" s="62"/>
      <c r="S62" s="1"/>
      <c r="T62" s="21"/>
      <c r="U62" s="20">
        <v>0</v>
      </c>
      <c r="V62" s="1"/>
      <c r="W62" s="62" t="s">
        <v>200</v>
      </c>
      <c r="X62" s="62"/>
      <c r="Y62" s="1"/>
      <c r="Z62" s="21">
        <v>1</v>
      </c>
      <c r="AA62" s="20"/>
      <c r="AB62" s="1"/>
      <c r="AC62" s="62"/>
      <c r="AD62" s="62"/>
      <c r="AE62" s="1"/>
      <c r="AF62" s="21"/>
    </row>
    <row r="63" spans="1:32" ht="11.25" hidden="1" customHeight="1" x14ac:dyDescent="0.15">
      <c r="A63" s="57"/>
      <c r="B63" s="73"/>
      <c r="C63" s="22"/>
      <c r="D63" s="23"/>
      <c r="E63" s="69" t="s">
        <v>128</v>
      </c>
      <c r="F63" s="69"/>
      <c r="G63" s="23"/>
      <c r="H63" s="24"/>
      <c r="I63" s="22"/>
      <c r="J63" s="23"/>
      <c r="K63" s="69" t="s">
        <v>186</v>
      </c>
      <c r="L63" s="69"/>
      <c r="M63" s="23"/>
      <c r="N63" s="24"/>
      <c r="O63" s="22"/>
      <c r="P63" s="23"/>
      <c r="Q63" s="69"/>
      <c r="R63" s="69"/>
      <c r="S63" s="23"/>
      <c r="T63" s="24"/>
      <c r="U63" s="22"/>
      <c r="V63" s="23"/>
      <c r="W63" s="69"/>
      <c r="X63" s="69"/>
      <c r="Y63" s="23"/>
      <c r="Z63" s="24"/>
      <c r="AA63" s="22"/>
      <c r="AB63" s="23"/>
      <c r="AC63" s="69"/>
      <c r="AD63" s="69"/>
      <c r="AE63" s="23"/>
      <c r="AF63" s="24"/>
    </row>
    <row r="64" spans="1:32" ht="12.75" hidden="1" customHeight="1" x14ac:dyDescent="0.15">
      <c r="A64" s="57"/>
      <c r="B64" s="63" t="s">
        <v>109</v>
      </c>
      <c r="C64" s="59" t="s">
        <v>188</v>
      </c>
      <c r="D64" s="60"/>
      <c r="E64" s="60"/>
      <c r="F64" s="60"/>
      <c r="G64" s="60"/>
      <c r="H64" s="61"/>
      <c r="I64" s="59" t="s">
        <v>190</v>
      </c>
      <c r="J64" s="60"/>
      <c r="K64" s="60"/>
      <c r="L64" s="60"/>
      <c r="M64" s="60"/>
      <c r="N64" s="61"/>
      <c r="O64" s="59" t="s">
        <v>192</v>
      </c>
      <c r="P64" s="60"/>
      <c r="Q64" s="60"/>
      <c r="R64" s="60"/>
      <c r="S64" s="60"/>
      <c r="T64" s="61"/>
      <c r="U64" s="59" t="s">
        <v>194</v>
      </c>
      <c r="V64" s="60"/>
      <c r="W64" s="60"/>
      <c r="X64" s="60"/>
      <c r="Y64" s="60"/>
      <c r="Z64" s="61"/>
      <c r="AA64" s="59" t="s">
        <v>196</v>
      </c>
      <c r="AB64" s="60"/>
      <c r="AC64" s="60"/>
      <c r="AD64" s="60"/>
      <c r="AE64" s="60"/>
      <c r="AF64" s="61"/>
    </row>
    <row r="65" spans="1:35" ht="15" hidden="1" customHeight="1" x14ac:dyDescent="0.15">
      <c r="A65" s="57"/>
      <c r="B65" s="64"/>
      <c r="C65" s="20"/>
      <c r="D65" s="1"/>
      <c r="E65" s="62" t="s">
        <v>11</v>
      </c>
      <c r="F65" s="62"/>
      <c r="G65" s="1"/>
      <c r="H65" s="21"/>
      <c r="I65" s="20"/>
      <c r="J65" s="1"/>
      <c r="K65" s="62" t="s">
        <v>11</v>
      </c>
      <c r="L65" s="62"/>
      <c r="M65" s="1"/>
      <c r="N65" s="21"/>
      <c r="O65" s="20"/>
      <c r="P65" s="1"/>
      <c r="Q65" s="62" t="s">
        <v>11</v>
      </c>
      <c r="R65" s="62"/>
      <c r="S65" s="1"/>
      <c r="T65" s="21"/>
      <c r="U65" s="20">
        <v>0</v>
      </c>
      <c r="V65" s="1"/>
      <c r="W65" s="62" t="s">
        <v>11</v>
      </c>
      <c r="X65" s="62"/>
      <c r="Y65" s="1"/>
      <c r="Z65" s="21">
        <v>3</v>
      </c>
      <c r="AA65" s="20"/>
      <c r="AB65" s="1"/>
      <c r="AC65" s="62" t="s">
        <v>11</v>
      </c>
      <c r="AD65" s="62"/>
      <c r="AE65" s="1"/>
      <c r="AF65" s="21"/>
    </row>
    <row r="66" spans="1:35" ht="14.25" hidden="1" customHeight="1" x14ac:dyDescent="0.15">
      <c r="A66" s="57"/>
      <c r="B66" s="64"/>
      <c r="C66" s="20">
        <v>0</v>
      </c>
      <c r="D66" s="1"/>
      <c r="E66" s="62" t="s">
        <v>200</v>
      </c>
      <c r="F66" s="62"/>
      <c r="G66" s="1"/>
      <c r="H66" s="21">
        <v>3</v>
      </c>
      <c r="I66" s="20">
        <v>1</v>
      </c>
      <c r="J66" s="1"/>
      <c r="K66" s="62" t="s">
        <v>200</v>
      </c>
      <c r="L66" s="62"/>
      <c r="M66" s="1"/>
      <c r="N66" s="21">
        <v>0</v>
      </c>
      <c r="O66" s="20">
        <v>3</v>
      </c>
      <c r="P66" s="1"/>
      <c r="Q66" s="62" t="s">
        <v>200</v>
      </c>
      <c r="R66" s="62"/>
      <c r="S66" s="1"/>
      <c r="T66" s="21">
        <v>1</v>
      </c>
      <c r="U66" s="20">
        <v>1</v>
      </c>
      <c r="V66" s="1"/>
      <c r="W66" s="62" t="s">
        <v>200</v>
      </c>
      <c r="X66" s="62"/>
      <c r="Y66" s="1"/>
      <c r="Z66" s="21">
        <v>1</v>
      </c>
      <c r="AA66" s="20">
        <v>1</v>
      </c>
      <c r="AB66" s="1"/>
      <c r="AC66" s="62" t="s">
        <v>200</v>
      </c>
      <c r="AD66" s="62"/>
      <c r="AE66" s="1"/>
      <c r="AF66" s="21">
        <v>0</v>
      </c>
    </row>
    <row r="67" spans="1:35" ht="13.5" hidden="1" customHeight="1" x14ac:dyDescent="0.15">
      <c r="A67" s="58"/>
      <c r="B67" s="65"/>
      <c r="C67" s="22"/>
      <c r="D67" s="23"/>
      <c r="E67" s="70" t="s">
        <v>189</v>
      </c>
      <c r="F67" s="70"/>
      <c r="G67" s="23"/>
      <c r="H67" s="24"/>
      <c r="I67" s="22"/>
      <c r="J67" s="23"/>
      <c r="K67" s="69" t="s">
        <v>191</v>
      </c>
      <c r="L67" s="69"/>
      <c r="M67" s="23"/>
      <c r="N67" s="24"/>
      <c r="O67" s="22"/>
      <c r="P67" s="23"/>
      <c r="Q67" s="69" t="s">
        <v>193</v>
      </c>
      <c r="R67" s="69"/>
      <c r="S67" s="23"/>
      <c r="T67" s="24"/>
      <c r="U67" s="22"/>
      <c r="V67" s="23"/>
      <c r="W67" s="69" t="s">
        <v>195</v>
      </c>
      <c r="X67" s="69"/>
      <c r="Y67" s="23"/>
      <c r="Z67" s="24"/>
      <c r="AA67" s="22"/>
      <c r="AB67" s="23"/>
      <c r="AC67" s="69" t="s">
        <v>197</v>
      </c>
      <c r="AD67" s="69"/>
      <c r="AE67" s="23"/>
      <c r="AF67" s="24"/>
    </row>
    <row r="68" spans="1:35" ht="12.75" hidden="1" customHeight="1" x14ac:dyDescent="0.15">
      <c r="A68" s="71" t="s">
        <v>125</v>
      </c>
      <c r="B68" s="56" t="s">
        <v>110</v>
      </c>
      <c r="C68" s="59" t="s">
        <v>201</v>
      </c>
      <c r="D68" s="60"/>
      <c r="E68" s="60"/>
      <c r="F68" s="60"/>
      <c r="G68" s="60"/>
      <c r="H68" s="61"/>
      <c r="I68" s="59" t="s">
        <v>203</v>
      </c>
      <c r="J68" s="60"/>
      <c r="K68" s="60"/>
      <c r="L68" s="60"/>
      <c r="M68" s="60"/>
      <c r="N68" s="61"/>
      <c r="O68" s="59" t="s">
        <v>204</v>
      </c>
      <c r="P68" s="60"/>
      <c r="Q68" s="60"/>
      <c r="R68" s="60"/>
      <c r="S68" s="60"/>
      <c r="T68" s="61"/>
      <c r="U68" s="59" t="s">
        <v>205</v>
      </c>
      <c r="V68" s="60"/>
      <c r="W68" s="60"/>
      <c r="X68" s="60"/>
      <c r="Y68" s="60"/>
      <c r="Z68" s="61"/>
      <c r="AA68" s="59" t="s">
        <v>206</v>
      </c>
      <c r="AB68" s="60"/>
      <c r="AC68" s="60"/>
      <c r="AD68" s="60"/>
      <c r="AE68" s="60"/>
      <c r="AF68" s="61"/>
    </row>
    <row r="69" spans="1:35" ht="13.5" hidden="1" customHeight="1" x14ac:dyDescent="0.15">
      <c r="A69" s="72"/>
      <c r="B69" s="57"/>
      <c r="C69" s="20"/>
      <c r="D69" s="1"/>
      <c r="E69" s="62" t="s">
        <v>11</v>
      </c>
      <c r="F69" s="62"/>
      <c r="G69" s="1"/>
      <c r="H69" s="21"/>
      <c r="I69" s="20"/>
      <c r="J69" s="1"/>
      <c r="K69" s="62" t="s">
        <v>11</v>
      </c>
      <c r="L69" s="62"/>
      <c r="M69" s="1"/>
      <c r="N69" s="21"/>
      <c r="O69" s="20"/>
      <c r="P69" s="1"/>
      <c r="Q69" s="62" t="s">
        <v>11</v>
      </c>
      <c r="R69" s="62"/>
      <c r="S69" s="1"/>
      <c r="T69" s="21"/>
      <c r="U69" s="20">
        <v>4</v>
      </c>
      <c r="V69" s="1"/>
      <c r="W69" s="62" t="s">
        <v>11</v>
      </c>
      <c r="X69" s="62"/>
      <c r="Y69" s="1"/>
      <c r="Z69" s="21">
        <v>2</v>
      </c>
      <c r="AA69" s="20"/>
      <c r="AB69" s="1"/>
      <c r="AC69" s="62" t="s">
        <v>11</v>
      </c>
      <c r="AD69" s="62"/>
      <c r="AE69" s="1"/>
      <c r="AF69" s="21"/>
    </row>
    <row r="70" spans="1:35" ht="14.25" hidden="1" customHeight="1" x14ac:dyDescent="0.15">
      <c r="A70" s="72"/>
      <c r="B70" s="57"/>
      <c r="C70" s="20">
        <v>2</v>
      </c>
      <c r="D70" s="1"/>
      <c r="E70" s="62" t="s">
        <v>200</v>
      </c>
      <c r="F70" s="62"/>
      <c r="G70" s="1"/>
      <c r="H70" s="21">
        <v>1</v>
      </c>
      <c r="I70" s="20">
        <v>2</v>
      </c>
      <c r="J70" s="1"/>
      <c r="K70" s="62" t="s">
        <v>200</v>
      </c>
      <c r="L70" s="62"/>
      <c r="M70" s="1"/>
      <c r="N70" s="21">
        <v>1</v>
      </c>
      <c r="O70" s="20">
        <v>0</v>
      </c>
      <c r="P70" s="1"/>
      <c r="Q70" s="62" t="s">
        <v>200</v>
      </c>
      <c r="R70" s="62"/>
      <c r="S70" s="1"/>
      <c r="T70" s="21">
        <v>1</v>
      </c>
      <c r="U70" s="20">
        <v>0</v>
      </c>
      <c r="V70" s="1"/>
      <c r="W70" s="62" t="s">
        <v>200</v>
      </c>
      <c r="X70" s="62"/>
      <c r="Y70" s="1"/>
      <c r="Z70" s="21">
        <v>0</v>
      </c>
      <c r="AA70" s="20">
        <v>1</v>
      </c>
      <c r="AB70" s="1"/>
      <c r="AC70" s="62" t="s">
        <v>200</v>
      </c>
      <c r="AD70" s="62"/>
      <c r="AE70" s="1"/>
      <c r="AF70" s="21">
        <v>4</v>
      </c>
    </row>
    <row r="71" spans="1:35" ht="13.5" hidden="1" customHeight="1" x14ac:dyDescent="0.15">
      <c r="A71" s="72"/>
      <c r="B71" s="58"/>
      <c r="C71" s="22"/>
      <c r="D71" s="23"/>
      <c r="E71" s="69" t="s">
        <v>202</v>
      </c>
      <c r="F71" s="69"/>
      <c r="G71" s="23"/>
      <c r="H71" s="24"/>
      <c r="I71" s="22"/>
      <c r="J71" s="23"/>
      <c r="K71" s="69" t="s">
        <v>195</v>
      </c>
      <c r="L71" s="69"/>
      <c r="M71" s="23"/>
      <c r="N71" s="24"/>
      <c r="O71" s="22"/>
      <c r="P71" s="23"/>
      <c r="Q71" s="69" t="s">
        <v>191</v>
      </c>
      <c r="R71" s="69"/>
      <c r="S71" s="23"/>
      <c r="T71" s="24"/>
      <c r="U71" s="22"/>
      <c r="V71" s="23"/>
      <c r="W71" s="69" t="s">
        <v>193</v>
      </c>
      <c r="X71" s="69"/>
      <c r="Y71" s="23"/>
      <c r="Z71" s="24"/>
      <c r="AA71" s="22"/>
      <c r="AB71" s="23"/>
      <c r="AC71" s="69" t="s">
        <v>207</v>
      </c>
      <c r="AD71" s="69"/>
      <c r="AE71" s="23"/>
      <c r="AF71" s="24"/>
    </row>
    <row r="72" spans="1:35" ht="13.5" hidden="1" customHeight="1" x14ac:dyDescent="0.15">
      <c r="A72" s="72"/>
      <c r="B72" s="63" t="s">
        <v>111</v>
      </c>
      <c r="C72" s="59" t="s">
        <v>208</v>
      </c>
      <c r="D72" s="60"/>
      <c r="E72" s="60"/>
      <c r="F72" s="60"/>
      <c r="G72" s="60"/>
      <c r="H72" s="61"/>
      <c r="I72" s="59" t="s">
        <v>209</v>
      </c>
      <c r="J72" s="60"/>
      <c r="K72" s="60"/>
      <c r="L72" s="60"/>
      <c r="M72" s="60"/>
      <c r="N72" s="61"/>
      <c r="O72" s="59" t="s">
        <v>210</v>
      </c>
      <c r="P72" s="60"/>
      <c r="Q72" s="60"/>
      <c r="R72" s="60"/>
      <c r="S72" s="60"/>
      <c r="T72" s="61"/>
      <c r="U72" s="59" t="s">
        <v>212</v>
      </c>
      <c r="V72" s="60"/>
      <c r="W72" s="60"/>
      <c r="X72" s="60"/>
      <c r="Y72" s="60"/>
      <c r="Z72" s="61"/>
      <c r="AA72" s="59"/>
      <c r="AB72" s="60"/>
      <c r="AC72" s="60"/>
      <c r="AD72" s="60"/>
      <c r="AE72" s="60"/>
      <c r="AF72" s="61"/>
    </row>
    <row r="73" spans="1:35" ht="15" hidden="1" customHeight="1" x14ac:dyDescent="0.15">
      <c r="A73" s="72"/>
      <c r="B73" s="64"/>
      <c r="C73" s="20"/>
      <c r="D73" s="1"/>
      <c r="E73" s="62" t="s">
        <v>11</v>
      </c>
      <c r="F73" s="62"/>
      <c r="G73" s="1"/>
      <c r="H73" s="21"/>
      <c r="I73" s="20"/>
      <c r="J73" s="1"/>
      <c r="K73" s="62" t="s">
        <v>11</v>
      </c>
      <c r="L73" s="62"/>
      <c r="M73" s="1"/>
      <c r="N73" s="21"/>
      <c r="O73" s="20"/>
      <c r="P73" s="1"/>
      <c r="Q73" s="62" t="s">
        <v>11</v>
      </c>
      <c r="R73" s="62"/>
      <c r="S73" s="1"/>
      <c r="T73" s="21"/>
      <c r="U73" s="20"/>
      <c r="V73" s="1"/>
      <c r="W73" s="62" t="s">
        <v>11</v>
      </c>
      <c r="X73" s="62"/>
      <c r="Y73" s="1"/>
      <c r="Z73" s="21"/>
      <c r="AA73" s="20"/>
      <c r="AB73" s="1"/>
      <c r="AC73" s="62" t="s">
        <v>11</v>
      </c>
      <c r="AD73" s="62"/>
      <c r="AE73" s="1"/>
      <c r="AF73" s="21"/>
    </row>
    <row r="74" spans="1:35" ht="15" hidden="1" customHeight="1" x14ac:dyDescent="0.15">
      <c r="A74" s="72"/>
      <c r="B74" s="64"/>
      <c r="C74" s="20">
        <v>1</v>
      </c>
      <c r="D74" s="1"/>
      <c r="E74" s="62" t="s">
        <v>200</v>
      </c>
      <c r="F74" s="62"/>
      <c r="G74" s="1"/>
      <c r="H74" s="21">
        <v>3</v>
      </c>
      <c r="I74" s="20">
        <v>1</v>
      </c>
      <c r="J74" s="1"/>
      <c r="K74" s="62" t="s">
        <v>200</v>
      </c>
      <c r="L74" s="62"/>
      <c r="M74" s="1"/>
      <c r="N74" s="21">
        <v>2</v>
      </c>
      <c r="O74" s="20">
        <v>3</v>
      </c>
      <c r="P74" s="1"/>
      <c r="Q74" s="62" t="s">
        <v>200</v>
      </c>
      <c r="R74" s="62"/>
      <c r="S74" s="1"/>
      <c r="T74" s="21">
        <v>1</v>
      </c>
      <c r="U74" s="20">
        <v>2</v>
      </c>
      <c r="V74" s="1"/>
      <c r="W74" s="62" t="s">
        <v>200</v>
      </c>
      <c r="X74" s="62"/>
      <c r="Y74" s="1"/>
      <c r="Z74" s="21">
        <v>1</v>
      </c>
      <c r="AA74" s="20"/>
      <c r="AB74" s="1"/>
      <c r="AC74" s="62"/>
      <c r="AD74" s="62"/>
      <c r="AE74" s="1"/>
      <c r="AF74" s="21"/>
    </row>
    <row r="75" spans="1:35" ht="15" hidden="1" customHeight="1" x14ac:dyDescent="0.15">
      <c r="A75" s="73"/>
      <c r="B75" s="65"/>
      <c r="C75" s="22"/>
      <c r="D75" s="23"/>
      <c r="E75" s="69" t="s">
        <v>186</v>
      </c>
      <c r="F75" s="69"/>
      <c r="G75" s="23"/>
      <c r="H75" s="24"/>
      <c r="I75" s="22"/>
      <c r="J75" s="23"/>
      <c r="K75" s="69" t="s">
        <v>197</v>
      </c>
      <c r="L75" s="69"/>
      <c r="M75" s="23"/>
      <c r="N75" s="24"/>
      <c r="O75" s="22"/>
      <c r="P75" s="23"/>
      <c r="Q75" s="69" t="s">
        <v>211</v>
      </c>
      <c r="R75" s="69"/>
      <c r="S75" s="23"/>
      <c r="T75" s="24"/>
      <c r="U75" s="22"/>
      <c r="V75" s="23"/>
      <c r="W75" s="69" t="s">
        <v>213</v>
      </c>
      <c r="X75" s="69"/>
      <c r="Y75" s="23"/>
      <c r="Z75" s="24"/>
      <c r="AA75" s="22"/>
      <c r="AB75" s="23"/>
      <c r="AC75" s="69"/>
      <c r="AD75" s="69"/>
      <c r="AE75" s="23"/>
      <c r="AF75" s="24"/>
    </row>
    <row r="76" spans="1:35" ht="15" customHeight="1" x14ac:dyDescent="0.15">
      <c r="AI76" s="1"/>
    </row>
    <row r="77" spans="1:35" ht="11.25" customHeight="1" x14ac:dyDescent="0.15"/>
    <row r="78" spans="1:35" ht="11.25" customHeight="1" x14ac:dyDescent="0.15"/>
    <row r="79" spans="1:35" ht="15" customHeight="1" x14ac:dyDescent="0.15"/>
    <row r="80" spans="1:35" ht="15" customHeight="1" x14ac:dyDescent="0.15"/>
    <row r="81" ht="11.25" customHeight="1" x14ac:dyDescent="0.15"/>
    <row r="82" ht="11.2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457">
    <mergeCell ref="B72:B75"/>
    <mergeCell ref="C72:H72"/>
    <mergeCell ref="I72:N72"/>
    <mergeCell ref="O72:T72"/>
    <mergeCell ref="U72:Z72"/>
    <mergeCell ref="AA72:AF72"/>
    <mergeCell ref="E73:F73"/>
    <mergeCell ref="K73:L73"/>
    <mergeCell ref="Q73:R73"/>
    <mergeCell ref="W73:X73"/>
    <mergeCell ref="E75:F75"/>
    <mergeCell ref="K75:L75"/>
    <mergeCell ref="Q75:R75"/>
    <mergeCell ref="W75:X75"/>
    <mergeCell ref="AC75:AD75"/>
    <mergeCell ref="AC73:AD73"/>
    <mergeCell ref="E74:F74"/>
    <mergeCell ref="K74:L74"/>
    <mergeCell ref="Q74:R74"/>
    <mergeCell ref="W74:X74"/>
    <mergeCell ref="AC74:AD74"/>
    <mergeCell ref="E70:F70"/>
    <mergeCell ref="K70:L70"/>
    <mergeCell ref="Q70:R70"/>
    <mergeCell ref="W70:X70"/>
    <mergeCell ref="AC70:AD70"/>
    <mergeCell ref="E71:F71"/>
    <mergeCell ref="K71:L71"/>
    <mergeCell ref="Q71:R71"/>
    <mergeCell ref="W71:X71"/>
    <mergeCell ref="AC71:AD71"/>
    <mergeCell ref="AA68:AF68"/>
    <mergeCell ref="E69:F69"/>
    <mergeCell ref="K69:L69"/>
    <mergeCell ref="Q69:R69"/>
    <mergeCell ref="W69:X69"/>
    <mergeCell ref="AC69:AD69"/>
    <mergeCell ref="E67:F67"/>
    <mergeCell ref="K67:L67"/>
    <mergeCell ref="Q67:R67"/>
    <mergeCell ref="W67:X67"/>
    <mergeCell ref="AC67:AD67"/>
    <mergeCell ref="A68:A75"/>
    <mergeCell ref="B68:B71"/>
    <mergeCell ref="C68:H68"/>
    <mergeCell ref="I68:N68"/>
    <mergeCell ref="O68:T68"/>
    <mergeCell ref="AC65:AD65"/>
    <mergeCell ref="E66:F66"/>
    <mergeCell ref="K66:L66"/>
    <mergeCell ref="Q66:R66"/>
    <mergeCell ref="W66:X66"/>
    <mergeCell ref="AC66:AD66"/>
    <mergeCell ref="B64:B67"/>
    <mergeCell ref="C64:H64"/>
    <mergeCell ref="I64:N64"/>
    <mergeCell ref="O64:T64"/>
    <mergeCell ref="U64:Z64"/>
    <mergeCell ref="AA64:AF64"/>
    <mergeCell ref="E65:F65"/>
    <mergeCell ref="K65:L65"/>
    <mergeCell ref="Q65:R65"/>
    <mergeCell ref="W65:X65"/>
    <mergeCell ref="A60:A67"/>
    <mergeCell ref="B60:B63"/>
    <mergeCell ref="U68:Z68"/>
    <mergeCell ref="AC62:AD62"/>
    <mergeCell ref="E63:F63"/>
    <mergeCell ref="K63:L63"/>
    <mergeCell ref="Q63:R63"/>
    <mergeCell ref="W63:X63"/>
    <mergeCell ref="AC63:AD63"/>
    <mergeCell ref="AA60:AF60"/>
    <mergeCell ref="E61:F61"/>
    <mergeCell ref="K61:L61"/>
    <mergeCell ref="Q61:R61"/>
    <mergeCell ref="W61:X61"/>
    <mergeCell ref="AC61:AD61"/>
    <mergeCell ref="C60:H60"/>
    <mergeCell ref="I60:N60"/>
    <mergeCell ref="O60:T60"/>
    <mergeCell ref="U60:Z60"/>
    <mergeCell ref="E62:F62"/>
    <mergeCell ref="K62:L62"/>
    <mergeCell ref="Q62:R62"/>
    <mergeCell ref="W62:X62"/>
    <mergeCell ref="E58:F58"/>
    <mergeCell ref="K58:L58"/>
    <mergeCell ref="Q58:R58"/>
    <mergeCell ref="W58:X58"/>
    <mergeCell ref="AC58:AD58"/>
    <mergeCell ref="E59:F59"/>
    <mergeCell ref="K59:L59"/>
    <mergeCell ref="Q59:R59"/>
    <mergeCell ref="W59:X59"/>
    <mergeCell ref="AC59:AD59"/>
    <mergeCell ref="AA56:AF56"/>
    <mergeCell ref="E57:F57"/>
    <mergeCell ref="K57:L57"/>
    <mergeCell ref="Q57:R57"/>
    <mergeCell ref="W57:X57"/>
    <mergeCell ref="AC57:AD57"/>
    <mergeCell ref="E55:F55"/>
    <mergeCell ref="K55:L55"/>
    <mergeCell ref="Q55:R55"/>
    <mergeCell ref="W55:X55"/>
    <mergeCell ref="AC55:AD55"/>
    <mergeCell ref="A56:A59"/>
    <mergeCell ref="B56:B59"/>
    <mergeCell ref="C56:H56"/>
    <mergeCell ref="I56:N56"/>
    <mergeCell ref="O56:T56"/>
    <mergeCell ref="AC53:AD53"/>
    <mergeCell ref="E54:F54"/>
    <mergeCell ref="K54:L54"/>
    <mergeCell ref="Q54:R54"/>
    <mergeCell ref="W54:X54"/>
    <mergeCell ref="AC54:AD54"/>
    <mergeCell ref="B52:B55"/>
    <mergeCell ref="C52:H52"/>
    <mergeCell ref="I52:N52"/>
    <mergeCell ref="O52:T52"/>
    <mergeCell ref="U52:Z52"/>
    <mergeCell ref="AA52:AF52"/>
    <mergeCell ref="E53:F53"/>
    <mergeCell ref="K53:L53"/>
    <mergeCell ref="Q53:R53"/>
    <mergeCell ref="W53:X53"/>
    <mergeCell ref="A48:A55"/>
    <mergeCell ref="B48:B51"/>
    <mergeCell ref="U56:Z56"/>
    <mergeCell ref="E50:F50"/>
    <mergeCell ref="K50:L50"/>
    <mergeCell ref="Q50:R50"/>
    <mergeCell ref="W50:X50"/>
    <mergeCell ref="AC50:AD50"/>
    <mergeCell ref="E51:F51"/>
    <mergeCell ref="K51:L51"/>
    <mergeCell ref="Q51:R51"/>
    <mergeCell ref="W51:X51"/>
    <mergeCell ref="AC51:AD51"/>
    <mergeCell ref="U48:Z48"/>
    <mergeCell ref="AA48:AF48"/>
    <mergeCell ref="E49:F49"/>
    <mergeCell ref="K49:L49"/>
    <mergeCell ref="Q49:R49"/>
    <mergeCell ref="W49:X49"/>
    <mergeCell ref="AC49:AD49"/>
    <mergeCell ref="E47:F47"/>
    <mergeCell ref="K47:L47"/>
    <mergeCell ref="Q47:R47"/>
    <mergeCell ref="W47:X47"/>
    <mergeCell ref="AC47:AD47"/>
    <mergeCell ref="C48:H48"/>
    <mergeCell ref="I48:N48"/>
    <mergeCell ref="O48:T48"/>
    <mergeCell ref="AC45:AD45"/>
    <mergeCell ref="E46:F46"/>
    <mergeCell ref="K46:L46"/>
    <mergeCell ref="Q46:R46"/>
    <mergeCell ref="W46:X46"/>
    <mergeCell ref="AC46:AD46"/>
    <mergeCell ref="B44:B47"/>
    <mergeCell ref="C44:H44"/>
    <mergeCell ref="I44:N44"/>
    <mergeCell ref="O44:T44"/>
    <mergeCell ref="U44:Z44"/>
    <mergeCell ref="AA44:AF44"/>
    <mergeCell ref="E45:F45"/>
    <mergeCell ref="K45:L45"/>
    <mergeCell ref="Q45:R45"/>
    <mergeCell ref="W45:X45"/>
    <mergeCell ref="AC42:AD42"/>
    <mergeCell ref="E43:F43"/>
    <mergeCell ref="K43:L43"/>
    <mergeCell ref="Q43:R43"/>
    <mergeCell ref="W43:X43"/>
    <mergeCell ref="AC43:AD43"/>
    <mergeCell ref="AA40:AF40"/>
    <mergeCell ref="E41:F41"/>
    <mergeCell ref="K41:L41"/>
    <mergeCell ref="Q41:R41"/>
    <mergeCell ref="W41:X41"/>
    <mergeCell ref="AC41:AD41"/>
    <mergeCell ref="A40:A47"/>
    <mergeCell ref="B40:B43"/>
    <mergeCell ref="C40:H40"/>
    <mergeCell ref="I40:N40"/>
    <mergeCell ref="O40:T40"/>
    <mergeCell ref="U40:Z40"/>
    <mergeCell ref="E42:F42"/>
    <mergeCell ref="K42:L42"/>
    <mergeCell ref="Q42:R42"/>
    <mergeCell ref="W42:X42"/>
    <mergeCell ref="E38:F38"/>
    <mergeCell ref="K38:L38"/>
    <mergeCell ref="Q38:R38"/>
    <mergeCell ref="W38:X38"/>
    <mergeCell ref="AC38:AD38"/>
    <mergeCell ref="E39:F39"/>
    <mergeCell ref="K39:L39"/>
    <mergeCell ref="Q39:R39"/>
    <mergeCell ref="W39:X39"/>
    <mergeCell ref="AC39:AD39"/>
    <mergeCell ref="E37:F37"/>
    <mergeCell ref="K37:L37"/>
    <mergeCell ref="Q37:R37"/>
    <mergeCell ref="W37:X37"/>
    <mergeCell ref="AC37:AD37"/>
    <mergeCell ref="E35:F35"/>
    <mergeCell ref="K35:L35"/>
    <mergeCell ref="Q35:R35"/>
    <mergeCell ref="W35:X35"/>
    <mergeCell ref="AC35:AD35"/>
    <mergeCell ref="AJ29:AJ31"/>
    <mergeCell ref="AK29:AK31"/>
    <mergeCell ref="AL29:AL31"/>
    <mergeCell ref="AM29:AM31"/>
    <mergeCell ref="AN29:AN31"/>
    <mergeCell ref="U29:W29"/>
    <mergeCell ref="X29:Z29"/>
    <mergeCell ref="AA29:AC29"/>
    <mergeCell ref="AD29:AF29"/>
    <mergeCell ref="AG29:AG31"/>
    <mergeCell ref="AH29:AH31"/>
    <mergeCell ref="A32:A39"/>
    <mergeCell ref="B32:B35"/>
    <mergeCell ref="C32:H32"/>
    <mergeCell ref="I32:N32"/>
    <mergeCell ref="O32:T32"/>
    <mergeCell ref="U32:Z32"/>
    <mergeCell ref="AA32:AF32"/>
    <mergeCell ref="E33:F33"/>
    <mergeCell ref="AI29:AI31"/>
    <mergeCell ref="B36:B39"/>
    <mergeCell ref="C36:H36"/>
    <mergeCell ref="I36:N36"/>
    <mergeCell ref="O36:T36"/>
    <mergeCell ref="U36:Z36"/>
    <mergeCell ref="K33:L33"/>
    <mergeCell ref="Q33:R33"/>
    <mergeCell ref="W33:X33"/>
    <mergeCell ref="AC33:AD33"/>
    <mergeCell ref="E34:F34"/>
    <mergeCell ref="K34:L34"/>
    <mergeCell ref="Q34:R34"/>
    <mergeCell ref="W34:X34"/>
    <mergeCell ref="AC34:AD34"/>
    <mergeCell ref="AA36:AF36"/>
    <mergeCell ref="AP26:AP28"/>
    <mergeCell ref="A29:A31"/>
    <mergeCell ref="C29:E29"/>
    <mergeCell ref="F29:H29"/>
    <mergeCell ref="I29:K29"/>
    <mergeCell ref="L29:N29"/>
    <mergeCell ref="O29:Q29"/>
    <mergeCell ref="R29:T29"/>
    <mergeCell ref="AH26:AH28"/>
    <mergeCell ref="AI26:AI28"/>
    <mergeCell ref="AJ26:AJ28"/>
    <mergeCell ref="AK26:AK28"/>
    <mergeCell ref="AL26:AL28"/>
    <mergeCell ref="AM26:AM28"/>
    <mergeCell ref="R26:T26"/>
    <mergeCell ref="U26:W26"/>
    <mergeCell ref="X26:Z26"/>
    <mergeCell ref="AA26:AC26"/>
    <mergeCell ref="AD26:AF26"/>
    <mergeCell ref="AG26:AG28"/>
    <mergeCell ref="A26:A28"/>
    <mergeCell ref="C26:E26"/>
    <mergeCell ref="AO29:AO31"/>
    <mergeCell ref="AP29:AP31"/>
    <mergeCell ref="F26:H26"/>
    <mergeCell ref="I26:K26"/>
    <mergeCell ref="L26:N26"/>
    <mergeCell ref="O26:Q26"/>
    <mergeCell ref="AK23:AK25"/>
    <mergeCell ref="AL23:AL25"/>
    <mergeCell ref="AM23:AM25"/>
    <mergeCell ref="AN23:AN25"/>
    <mergeCell ref="AO23:AO25"/>
    <mergeCell ref="AN26:AN28"/>
    <mergeCell ref="AO26:AO28"/>
    <mergeCell ref="AP23:AP25"/>
    <mergeCell ref="AA23:AC23"/>
    <mergeCell ref="AD23:AF23"/>
    <mergeCell ref="AG23:AG25"/>
    <mergeCell ref="AH23:AH25"/>
    <mergeCell ref="AI23:AI25"/>
    <mergeCell ref="AJ23:AJ25"/>
    <mergeCell ref="AP20:AP22"/>
    <mergeCell ref="A23:A25"/>
    <mergeCell ref="C23:E23"/>
    <mergeCell ref="F23:H23"/>
    <mergeCell ref="I23:K23"/>
    <mergeCell ref="L23:N23"/>
    <mergeCell ref="O23:Q23"/>
    <mergeCell ref="R23:T23"/>
    <mergeCell ref="U23:W23"/>
    <mergeCell ref="X23:Z23"/>
    <mergeCell ref="AJ20:AJ22"/>
    <mergeCell ref="AK20:AK22"/>
    <mergeCell ref="AL20:AL22"/>
    <mergeCell ref="AM20:AM22"/>
    <mergeCell ref="AN20:AN22"/>
    <mergeCell ref="AO20:AO22"/>
    <mergeCell ref="X20:Z20"/>
    <mergeCell ref="AO17:AO19"/>
    <mergeCell ref="AP17:AP19"/>
    <mergeCell ref="A20:A22"/>
    <mergeCell ref="C20:E20"/>
    <mergeCell ref="F20:H20"/>
    <mergeCell ref="I20:K20"/>
    <mergeCell ref="L20:N20"/>
    <mergeCell ref="O20:Q20"/>
    <mergeCell ref="R20:T20"/>
    <mergeCell ref="U20:W20"/>
    <mergeCell ref="AI17:AI19"/>
    <mergeCell ref="AJ17:AJ19"/>
    <mergeCell ref="AK17:AK19"/>
    <mergeCell ref="AL17:AL19"/>
    <mergeCell ref="AM17:AM19"/>
    <mergeCell ref="AN17:AN19"/>
    <mergeCell ref="U17:W17"/>
    <mergeCell ref="X17:Z17"/>
    <mergeCell ref="AA17:AC17"/>
    <mergeCell ref="U14:W14"/>
    <mergeCell ref="X14:Z14"/>
    <mergeCell ref="AA14:AC14"/>
    <mergeCell ref="AD14:AF14"/>
    <mergeCell ref="AA20:AC20"/>
    <mergeCell ref="AD20:AF20"/>
    <mergeCell ref="AG20:AG22"/>
    <mergeCell ref="AH20:AH22"/>
    <mergeCell ref="AI20:AI22"/>
    <mergeCell ref="A14:A16"/>
    <mergeCell ref="C14:E14"/>
    <mergeCell ref="F14:H14"/>
    <mergeCell ref="I14:K14"/>
    <mergeCell ref="L14:N14"/>
    <mergeCell ref="O14:Q14"/>
    <mergeCell ref="AK11:AK13"/>
    <mergeCell ref="AL11:AL13"/>
    <mergeCell ref="AD17:AF17"/>
    <mergeCell ref="AG17:AG19"/>
    <mergeCell ref="AH17:AH19"/>
    <mergeCell ref="A17:A19"/>
    <mergeCell ref="C17:E17"/>
    <mergeCell ref="F17:H17"/>
    <mergeCell ref="I17:K17"/>
    <mergeCell ref="L17:N17"/>
    <mergeCell ref="O17:Q17"/>
    <mergeCell ref="R17:T17"/>
    <mergeCell ref="AH14:AH16"/>
    <mergeCell ref="AI14:AI16"/>
    <mergeCell ref="AJ14:AJ16"/>
    <mergeCell ref="AK14:AK16"/>
    <mergeCell ref="AL14:AL16"/>
    <mergeCell ref="R14:T14"/>
    <mergeCell ref="AO11:AO13"/>
    <mergeCell ref="AP11:AP13"/>
    <mergeCell ref="AA11:AC11"/>
    <mergeCell ref="AD11:AF11"/>
    <mergeCell ref="AG11:AG13"/>
    <mergeCell ref="AH11:AH13"/>
    <mergeCell ref="AI11:AI13"/>
    <mergeCell ref="AJ11:AJ13"/>
    <mergeCell ref="AG14:AG16"/>
    <mergeCell ref="AN14:AN16"/>
    <mergeCell ref="AO14:AO16"/>
    <mergeCell ref="AP14:AP16"/>
    <mergeCell ref="AM14:AM16"/>
    <mergeCell ref="AP8:AP10"/>
    <mergeCell ref="A11:A13"/>
    <mergeCell ref="C11:E11"/>
    <mergeCell ref="F11:H11"/>
    <mergeCell ref="I11:K11"/>
    <mergeCell ref="L11:N11"/>
    <mergeCell ref="O11:Q11"/>
    <mergeCell ref="R11:T11"/>
    <mergeCell ref="U11:W11"/>
    <mergeCell ref="X11:Z11"/>
    <mergeCell ref="AJ8:AJ10"/>
    <mergeCell ref="AK8:AK10"/>
    <mergeCell ref="AL8:AL10"/>
    <mergeCell ref="AM8:AM10"/>
    <mergeCell ref="AN8:AN10"/>
    <mergeCell ref="AO8:AO10"/>
    <mergeCell ref="X8:Z8"/>
    <mergeCell ref="AA8:AC8"/>
    <mergeCell ref="AD8:AF8"/>
    <mergeCell ref="AG8:AG10"/>
    <mergeCell ref="AH8:AH10"/>
    <mergeCell ref="AI8:AI10"/>
    <mergeCell ref="AM11:AM13"/>
    <mergeCell ref="AN11:AN13"/>
    <mergeCell ref="AJ5:AJ7"/>
    <mergeCell ref="AK5:AK7"/>
    <mergeCell ref="AL5:AL7"/>
    <mergeCell ref="AM5:AM7"/>
    <mergeCell ref="AN5:AN7"/>
    <mergeCell ref="U5:W5"/>
    <mergeCell ref="X5:Z5"/>
    <mergeCell ref="AA5:AC5"/>
    <mergeCell ref="AD5:AF5"/>
    <mergeCell ref="AG5:AG7"/>
    <mergeCell ref="AH5:AH7"/>
    <mergeCell ref="A8:A10"/>
    <mergeCell ref="C8:E8"/>
    <mergeCell ref="F8:H8"/>
    <mergeCell ref="I8:K8"/>
    <mergeCell ref="L8:N8"/>
    <mergeCell ref="O8:Q8"/>
    <mergeCell ref="R8:T8"/>
    <mergeCell ref="U8:W8"/>
    <mergeCell ref="AI5:AI7"/>
    <mergeCell ref="AN2:AN4"/>
    <mergeCell ref="AO2:AO4"/>
    <mergeCell ref="AP2:AP4"/>
    <mergeCell ref="A5:A7"/>
    <mergeCell ref="C5:E5"/>
    <mergeCell ref="F5:H5"/>
    <mergeCell ref="I5:K5"/>
    <mergeCell ref="L5:N5"/>
    <mergeCell ref="O5:Q5"/>
    <mergeCell ref="R5:T5"/>
    <mergeCell ref="AH2:AH4"/>
    <mergeCell ref="AI2:AI4"/>
    <mergeCell ref="AJ2:AJ4"/>
    <mergeCell ref="AK2:AK4"/>
    <mergeCell ref="AL2:AL4"/>
    <mergeCell ref="AM2:AM4"/>
    <mergeCell ref="R2:T2"/>
    <mergeCell ref="U2:W2"/>
    <mergeCell ref="X2:Z2"/>
    <mergeCell ref="AA2:AC2"/>
    <mergeCell ref="AD2:AF2"/>
    <mergeCell ref="AG2:AG4"/>
    <mergeCell ref="AO5:AO7"/>
    <mergeCell ref="AP5:AP7"/>
    <mergeCell ref="U1:W1"/>
    <mergeCell ref="X1:Z1"/>
    <mergeCell ref="AA1:AC1"/>
    <mergeCell ref="AD1:AF1"/>
    <mergeCell ref="A2:A4"/>
    <mergeCell ref="C2:E2"/>
    <mergeCell ref="F2:H2"/>
    <mergeCell ref="I2:K2"/>
    <mergeCell ref="L2:N2"/>
    <mergeCell ref="O2:Q2"/>
    <mergeCell ref="C1:E1"/>
    <mergeCell ref="F1:H1"/>
    <mergeCell ref="I1:K1"/>
    <mergeCell ref="L1:N1"/>
    <mergeCell ref="O1:Q1"/>
    <mergeCell ref="R1:T1"/>
  </mergeCells>
  <phoneticPr fontId="2"/>
  <pageMargins left="0.70866141732283472" right="0.70866141732283472" top="0.74803149606299213" bottom="0.74803149606299213" header="0.31496062992125984" footer="0.31496062992125984"/>
  <pageSetup paperSize="9" scale="7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8"/>
  <sheetViews>
    <sheetView zoomScaleNormal="100" workbookViewId="0">
      <selection activeCell="BA14" sqref="BA14"/>
    </sheetView>
  </sheetViews>
  <sheetFormatPr defaultRowHeight="13.5" x14ac:dyDescent="0.15"/>
  <cols>
    <col min="1" max="1" width="6.25" customWidth="1"/>
    <col min="2" max="2" width="8.125" customWidth="1"/>
    <col min="3" max="3" width="3.75" customWidth="1"/>
    <col min="4" max="4" width="2.5" customWidth="1"/>
    <col min="5" max="6" width="3.75" customWidth="1"/>
    <col min="7" max="7" width="2.5" customWidth="1"/>
    <col min="8" max="9" width="3.75" customWidth="1"/>
    <col min="10" max="10" width="2.5" customWidth="1"/>
    <col min="11" max="12" width="3.75" customWidth="1"/>
    <col min="13" max="13" width="2.5" customWidth="1"/>
    <col min="14" max="15" width="3.75" customWidth="1"/>
    <col min="16" max="16" width="2.5" customWidth="1"/>
    <col min="17" max="18" width="3.75" customWidth="1"/>
    <col min="19" max="19" width="2.5" customWidth="1"/>
    <col min="20" max="21" width="3.75" customWidth="1"/>
    <col min="22" max="22" width="2.5" customWidth="1"/>
    <col min="23" max="24" width="3.75" customWidth="1"/>
    <col min="25" max="25" width="2.5" customWidth="1"/>
    <col min="26" max="27" width="3.75" customWidth="1"/>
    <col min="28" max="28" width="2.5" customWidth="1"/>
    <col min="29" max="30" width="3.75" customWidth="1"/>
    <col min="31" max="31" width="2.5" customWidth="1"/>
    <col min="32" max="32" width="3.75" customWidth="1"/>
    <col min="33" max="43" width="6.25" customWidth="1"/>
  </cols>
  <sheetData>
    <row r="1" spans="1:42" ht="22.5" customHeight="1" thickBot="1" x14ac:dyDescent="0.2">
      <c r="A1" s="5"/>
      <c r="B1" s="5"/>
      <c r="C1" s="41" t="s">
        <v>13</v>
      </c>
      <c r="D1" s="42"/>
      <c r="E1" s="43"/>
      <c r="F1" s="41" t="s">
        <v>14</v>
      </c>
      <c r="G1" s="42"/>
      <c r="H1" s="43"/>
      <c r="I1" s="41" t="s">
        <v>15</v>
      </c>
      <c r="J1" s="42"/>
      <c r="K1" s="43"/>
      <c r="L1" s="41" t="s">
        <v>16</v>
      </c>
      <c r="M1" s="42"/>
      <c r="N1" s="43"/>
      <c r="O1" s="41" t="s">
        <v>17</v>
      </c>
      <c r="P1" s="42"/>
      <c r="Q1" s="43"/>
      <c r="R1" s="41" t="s">
        <v>18</v>
      </c>
      <c r="S1" s="42"/>
      <c r="T1" s="43"/>
      <c r="U1" s="41" t="s">
        <v>19</v>
      </c>
      <c r="V1" s="42"/>
      <c r="W1" s="43"/>
      <c r="X1" s="41" t="s">
        <v>20</v>
      </c>
      <c r="Y1" s="42"/>
      <c r="Z1" s="43"/>
      <c r="AA1" s="41" t="s">
        <v>21</v>
      </c>
      <c r="AB1" s="42"/>
      <c r="AC1" s="43"/>
      <c r="AD1" s="41" t="s">
        <v>22</v>
      </c>
      <c r="AE1" s="42"/>
      <c r="AF1" s="43"/>
      <c r="AG1" s="10" t="s">
        <v>2</v>
      </c>
      <c r="AH1" s="11" t="s">
        <v>3</v>
      </c>
      <c r="AI1" s="11" t="s">
        <v>4</v>
      </c>
      <c r="AJ1" s="11" t="s">
        <v>5</v>
      </c>
      <c r="AK1" s="11" t="s">
        <v>6</v>
      </c>
      <c r="AL1" s="11" t="s">
        <v>7</v>
      </c>
      <c r="AM1" s="11" t="s">
        <v>8</v>
      </c>
      <c r="AN1" s="11" t="s">
        <v>1</v>
      </c>
      <c r="AO1" s="12" t="s">
        <v>9</v>
      </c>
      <c r="AP1" s="12" t="s">
        <v>10</v>
      </c>
    </row>
    <row r="2" spans="1:42" ht="22.5" customHeight="1" x14ac:dyDescent="0.15">
      <c r="A2" s="44" t="str">
        <f>C1</f>
        <v>田尻</v>
      </c>
      <c r="B2" s="19"/>
      <c r="C2" s="47"/>
      <c r="D2" s="48"/>
      <c r="E2" s="49"/>
      <c r="F2" s="50" t="str">
        <f>IF(F4="","",IF(F4&gt;H4,"○",IF(F4&lt;H4,"●",IF(F3&gt;H3,"△",IF(F3&lt;H3,"▲")))))</f>
        <v>●</v>
      </c>
      <c r="G2" s="51"/>
      <c r="H2" s="52"/>
      <c r="I2" s="50" t="str">
        <f>IF(I4="","",IF(I4&gt;K4,"○",IF(I4&lt;K4,"●",IF(I3&gt;K3,"△",IF(I3&lt;K3,"▲")))))</f>
        <v>●</v>
      </c>
      <c r="J2" s="51"/>
      <c r="K2" s="52"/>
      <c r="L2" s="50" t="str">
        <f>IF(L4="","",IF(L4&gt;N4,"○",IF(L4&lt;N4,"●",IF(L3&gt;N3,"△",IF(L3&lt;N3,"▲")))))</f>
        <v>●</v>
      </c>
      <c r="M2" s="51"/>
      <c r="N2" s="52"/>
      <c r="O2" s="50" t="str">
        <f>IF(O4="","",IF(O4&gt;Q4,"○",IF(O4&lt;Q4,"●",IF(O3&gt;Q3,"△",IF(O3&lt;Q3,"▲")))))</f>
        <v>●</v>
      </c>
      <c r="P2" s="51"/>
      <c r="Q2" s="52"/>
      <c r="R2" s="50" t="str">
        <f>IF(R4="","",IF(R4&gt;T4,"○",IF(R4&lt;T4,"●",IF(R3&gt;T3,"△",IF(R3&lt;T3,"▲")))))</f>
        <v>●</v>
      </c>
      <c r="S2" s="51"/>
      <c r="T2" s="52"/>
      <c r="U2" s="50" t="str">
        <f>IF(U4="","",IF(U4&gt;W4,"○",IF(U4&lt;W4,"●",IF(U3&gt;W3,"△",IF(U3&lt;W3,"▲")))))</f>
        <v>○</v>
      </c>
      <c r="V2" s="51"/>
      <c r="W2" s="52"/>
      <c r="X2" s="50" t="str">
        <f>IF(X4="","",IF(X4&gt;Z4,"○",IF(X4&lt;Z4,"●",IF(X3&gt;Z3,"△",IF(X3&lt;Z3,"▲")))))</f>
        <v>▲</v>
      </c>
      <c r="Y2" s="51"/>
      <c r="Z2" s="52"/>
      <c r="AA2" s="50" t="str">
        <f>IF(AA4="","",IF(AA4&gt;AC4,"○",IF(AA4&lt;AC4,"●",IF(AA3&gt;AC3,"△",IF(AA3&lt;AC3,"▲")))))</f>
        <v>●</v>
      </c>
      <c r="AB2" s="51"/>
      <c r="AC2" s="52"/>
      <c r="AD2" s="50" t="str">
        <f>IF(AD4="","",IF(AD4&gt;AF4,"○",IF(AD4&lt;AF4,"●",IF(AD3&gt;AF3,"△",IF(AD3&lt;AF3,"▲")))))</f>
        <v>●</v>
      </c>
      <c r="AE2" s="51"/>
      <c r="AF2" s="52"/>
      <c r="AG2" s="53">
        <f>COUNTIF(C2:AF2,"○")</f>
        <v>1</v>
      </c>
      <c r="AH2" s="53">
        <f>COUNTIF(C2:AF2,"△")</f>
        <v>0</v>
      </c>
      <c r="AI2" s="53">
        <f>COUNTIF(C2:AF2,"▲")</f>
        <v>1</v>
      </c>
      <c r="AJ2" s="53">
        <f>COUNTIF(C2:AF2,"●")</f>
        <v>7</v>
      </c>
      <c r="AK2" s="53">
        <f>COUNTIF(F2:AF2,"△")+COUNTIF(F2:AF2,"▲")</f>
        <v>1</v>
      </c>
      <c r="AL2" s="53">
        <f>SUM(C4,F4,I4,L4,O4,R4,U4,X4,AA4,AD4)</f>
        <v>6</v>
      </c>
      <c r="AM2" s="53">
        <f>SUM(E4,H4,K4,N4,Q4,T4,W4,Z4,AC4,AF4)</f>
        <v>26</v>
      </c>
      <c r="AN2" s="53">
        <f>SUM(AG2*3+AH2*2+AI2*1)</f>
        <v>4</v>
      </c>
      <c r="AO2" s="53">
        <f>RANK(AN2,AN2:AN31,0)</f>
        <v>10</v>
      </c>
      <c r="AP2" s="53">
        <f>(AL2-AM2)</f>
        <v>-20</v>
      </c>
    </row>
    <row r="3" spans="1:42" ht="22.5" customHeight="1" x14ac:dyDescent="0.15">
      <c r="A3" s="45"/>
      <c r="B3" s="9" t="s">
        <v>432</v>
      </c>
      <c r="C3" s="13"/>
      <c r="D3" s="14" t="s">
        <v>0</v>
      </c>
      <c r="E3" s="15"/>
      <c r="F3" s="6" t="str">
        <f>IF(C34="","",C34)</f>
        <v/>
      </c>
      <c r="G3" s="7" t="s">
        <v>0</v>
      </c>
      <c r="H3" s="8" t="str">
        <f>IF(H34="","",H34)</f>
        <v/>
      </c>
      <c r="I3" s="6" t="str">
        <f>IF(AA43="","",AA43)</f>
        <v/>
      </c>
      <c r="J3" s="7" t="s">
        <v>0</v>
      </c>
      <c r="K3" s="8" t="str">
        <f>IF(AF43="","",AF43)</f>
        <v/>
      </c>
      <c r="L3" s="6" t="str">
        <f>IF(T40="","",T40)</f>
        <v/>
      </c>
      <c r="M3" s="7" t="s">
        <v>0</v>
      </c>
      <c r="N3" s="8" t="str">
        <f>IF(O40="","",O40)</f>
        <v/>
      </c>
      <c r="O3" s="6" t="str">
        <f>IF(T34="","",T34)</f>
        <v/>
      </c>
      <c r="P3" s="7" t="s">
        <v>0</v>
      </c>
      <c r="Q3" s="8" t="str">
        <f>IF(O34="","",O34)</f>
        <v/>
      </c>
      <c r="R3" s="6" t="str">
        <f>IF(I55="","",I55)</f>
        <v/>
      </c>
      <c r="S3" s="7" t="s">
        <v>0</v>
      </c>
      <c r="T3" s="8" t="str">
        <f>IF(N55="","",N55)</f>
        <v/>
      </c>
      <c r="U3" s="6" t="str">
        <f>IF(T58="","",T58)</f>
        <v/>
      </c>
      <c r="V3" s="7" t="s">
        <v>0</v>
      </c>
      <c r="W3" s="8" t="str">
        <f>IF(O58="","",O58)</f>
        <v/>
      </c>
      <c r="X3" s="38">
        <f>IF(T43="","",T43)</f>
        <v>1</v>
      </c>
      <c r="Y3" s="7" t="s">
        <v>0</v>
      </c>
      <c r="Z3" s="39">
        <f>IF(O43="","",O43)</f>
        <v>3</v>
      </c>
      <c r="AA3" s="6" t="str">
        <f>IF(C58="","",C58)</f>
        <v/>
      </c>
      <c r="AB3" s="7" t="s">
        <v>0</v>
      </c>
      <c r="AC3" s="8" t="str">
        <f>IF(H58="","",H58)</f>
        <v/>
      </c>
      <c r="AD3" s="6" t="str">
        <f>IF(AA55="","",AA55)</f>
        <v/>
      </c>
      <c r="AE3" s="7" t="s">
        <v>0</v>
      </c>
      <c r="AF3" s="8" t="str">
        <f>IF(AF55="","",AF55)</f>
        <v/>
      </c>
      <c r="AG3" s="54"/>
      <c r="AH3" s="54"/>
      <c r="AI3" s="54"/>
      <c r="AJ3" s="54"/>
      <c r="AK3" s="54"/>
      <c r="AL3" s="54"/>
      <c r="AM3" s="54"/>
      <c r="AN3" s="54"/>
      <c r="AO3" s="54"/>
      <c r="AP3" s="54"/>
    </row>
    <row r="4" spans="1:42" ht="22.5" customHeight="1" thickBot="1" x14ac:dyDescent="0.2">
      <c r="A4" s="46"/>
      <c r="B4" s="4"/>
      <c r="C4" s="16"/>
      <c r="D4" s="17" t="s">
        <v>0</v>
      </c>
      <c r="E4" s="18"/>
      <c r="F4" s="2">
        <f>IF(C35="","",C35)</f>
        <v>0</v>
      </c>
      <c r="G4" s="3" t="s">
        <v>0</v>
      </c>
      <c r="H4" s="4">
        <f>IF(H35="","",H35)</f>
        <v>4</v>
      </c>
      <c r="I4" s="2">
        <f>IF(AA44="","",AA44)</f>
        <v>0</v>
      </c>
      <c r="J4" s="3" t="s">
        <v>0</v>
      </c>
      <c r="K4" s="4">
        <f>IF(AF44="","",AF44)</f>
        <v>4</v>
      </c>
      <c r="L4" s="2">
        <f>IF(T41="","",T41)</f>
        <v>0</v>
      </c>
      <c r="M4" s="3" t="s">
        <v>0</v>
      </c>
      <c r="N4" s="4">
        <f>IF(O41="","",O41)</f>
        <v>1</v>
      </c>
      <c r="O4" s="2">
        <f>IF(T35="","",T35)</f>
        <v>0</v>
      </c>
      <c r="P4" s="3" t="s">
        <v>0</v>
      </c>
      <c r="Q4" s="4">
        <f>IF(O35="","",O35)</f>
        <v>2</v>
      </c>
      <c r="R4" s="2">
        <f>IF(I56="","",I56)</f>
        <v>0</v>
      </c>
      <c r="S4" s="3" t="s">
        <v>0</v>
      </c>
      <c r="T4" s="4">
        <f>IF(N56="","",N56)</f>
        <v>2</v>
      </c>
      <c r="U4" s="2">
        <f>IF(T59="","",T59)</f>
        <v>3</v>
      </c>
      <c r="V4" s="3" t="s">
        <v>0</v>
      </c>
      <c r="W4" s="4">
        <f>IF(O59="","",O59)</f>
        <v>2</v>
      </c>
      <c r="X4" s="2">
        <f>IF(T44="","",T44)</f>
        <v>2</v>
      </c>
      <c r="Y4" s="3" t="s">
        <v>0</v>
      </c>
      <c r="Z4" s="4">
        <f>IF(O44="","",O44)</f>
        <v>2</v>
      </c>
      <c r="AA4" s="2">
        <f>IF(C59="","",C59)</f>
        <v>1</v>
      </c>
      <c r="AB4" s="3" t="s">
        <v>0</v>
      </c>
      <c r="AC4" s="4">
        <f>IF(H59="","",H59)</f>
        <v>5</v>
      </c>
      <c r="AD4" s="2">
        <f>IF(AA56="","",AA56)</f>
        <v>0</v>
      </c>
      <c r="AE4" s="3" t="s">
        <v>0</v>
      </c>
      <c r="AF4" s="4">
        <f>IF(AF56="","",AF56)</f>
        <v>4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42" ht="22.5" customHeight="1" x14ac:dyDescent="0.15">
      <c r="A5" s="44" t="str">
        <f>F1</f>
        <v>中島荷揚</v>
      </c>
      <c r="B5" s="19"/>
      <c r="C5" s="50" t="str">
        <f>IF(C7="","",IF(C7&gt;E7,"○",IF(C7&lt;E7,"●",IF(C6&gt;E6,"△",IF(C6&lt;E6,"▲")))))</f>
        <v>○</v>
      </c>
      <c r="D5" s="51"/>
      <c r="E5" s="52"/>
      <c r="F5" s="47"/>
      <c r="G5" s="48"/>
      <c r="H5" s="49"/>
      <c r="I5" s="50" t="str">
        <f>IF(I7="","",IF(I7&gt;K7,"○",IF(I7&lt;K7,"●",IF(I6&gt;K6,"△",IF(I6&lt;K6,"▲")))))</f>
        <v>○</v>
      </c>
      <c r="J5" s="51"/>
      <c r="K5" s="52"/>
      <c r="L5" s="50" t="str">
        <f t="shared" ref="L5" si="0">IF(L7="","",IF(L7&gt;N7,"○",IF(L7&lt;N7,"●",IF(L6&gt;N6,"△",IF(L6&lt;N6,"▲")))))</f>
        <v>○</v>
      </c>
      <c r="M5" s="51"/>
      <c r="N5" s="52"/>
      <c r="O5" s="50" t="str">
        <f t="shared" ref="O5" si="1">IF(O7="","",IF(O7&gt;Q7,"○",IF(O7&lt;Q7,"●",IF(O6&gt;Q6,"△",IF(O6&lt;Q6,"▲")))))</f>
        <v>△</v>
      </c>
      <c r="P5" s="51"/>
      <c r="Q5" s="52"/>
      <c r="R5" s="50" t="str">
        <f t="shared" ref="R5" si="2">IF(R7="","",IF(R7&gt;T7,"○",IF(R7&lt;T7,"●",IF(R6&gt;T6,"△",IF(R6&lt;T6,"▲")))))</f>
        <v>▲</v>
      </c>
      <c r="S5" s="51"/>
      <c r="T5" s="52"/>
      <c r="U5" s="50" t="str">
        <f t="shared" ref="U5" si="3">IF(U7="","",IF(U7&gt;W7,"○",IF(U7&lt;W7,"●",IF(U6&gt;W6,"△",IF(U6&lt;W6,"▲")))))</f>
        <v>○</v>
      </c>
      <c r="V5" s="51"/>
      <c r="W5" s="52"/>
      <c r="X5" s="50" t="str">
        <f t="shared" ref="X5" si="4">IF(X7="","",IF(X7&gt;Z7,"○",IF(X7&lt;Z7,"●",IF(X6&gt;Z6,"△",IF(X6&lt;Z6,"▲")))))</f>
        <v>○</v>
      </c>
      <c r="Y5" s="51"/>
      <c r="Z5" s="52"/>
      <c r="AA5" s="50" t="str">
        <f t="shared" ref="AA5" si="5">IF(AA7="","",IF(AA7&gt;AC7,"○",IF(AA7&lt;AC7,"●",IF(AA6&gt;AC6,"△",IF(AA6&lt;AC6,"▲")))))</f>
        <v>▲</v>
      </c>
      <c r="AB5" s="51"/>
      <c r="AC5" s="52"/>
      <c r="AD5" s="50" t="str">
        <f t="shared" ref="AD5" si="6">IF(AD7="","",IF(AD7&gt;AF7,"○",IF(AD7&lt;AF7,"●",IF(AD6&gt;AF6,"△",IF(AD6&lt;AF6,"▲")))))</f>
        <v>△</v>
      </c>
      <c r="AE5" s="51"/>
      <c r="AF5" s="52"/>
      <c r="AG5" s="53">
        <f>COUNTIF(C5:AF5,"○")</f>
        <v>5</v>
      </c>
      <c r="AH5" s="53">
        <f>COUNTIF(C5:AF5,"△")</f>
        <v>2</v>
      </c>
      <c r="AI5" s="53">
        <f>COUNTIF(C5:AF5,"▲")</f>
        <v>2</v>
      </c>
      <c r="AJ5" s="53">
        <f>COUNTIF(C5:AF5,"●")</f>
        <v>0</v>
      </c>
      <c r="AK5" s="53">
        <f>COUNTIF(F5:AF5,"△")+COUNTIF(F5:AF5,"▲")</f>
        <v>4</v>
      </c>
      <c r="AL5" s="53">
        <f>SUM(C7,F7,I7,L7,O7,R7,U7,X7,AA7,AD7)</f>
        <v>12</v>
      </c>
      <c r="AM5" s="53">
        <f>SUM(E7,H7,K7,N7,Q7,T7,W7,Z7,AC7,AF7)</f>
        <v>3</v>
      </c>
      <c r="AN5" s="53">
        <f>SUM(AG5*3+AH5*2+AI5*1)</f>
        <v>21</v>
      </c>
      <c r="AO5" s="53">
        <f>RANK(AN5,AN2:AN31,0)</f>
        <v>1</v>
      </c>
      <c r="AP5" s="53">
        <f>(AL5-AM5)</f>
        <v>9</v>
      </c>
    </row>
    <row r="6" spans="1:42" ht="22.5" customHeight="1" x14ac:dyDescent="0.15">
      <c r="A6" s="45"/>
      <c r="B6" s="9" t="s">
        <v>429</v>
      </c>
      <c r="C6" s="6" t="str">
        <f>H3</f>
        <v/>
      </c>
      <c r="D6" s="7" t="s">
        <v>0</v>
      </c>
      <c r="E6" s="8" t="str">
        <f>F3</f>
        <v/>
      </c>
      <c r="F6" s="13"/>
      <c r="G6" s="14" t="s">
        <v>0</v>
      </c>
      <c r="H6" s="15"/>
      <c r="I6" s="6" t="str">
        <f>IF(U34="","",U34)</f>
        <v/>
      </c>
      <c r="J6" s="7" t="s">
        <v>0</v>
      </c>
      <c r="K6" s="8" t="str">
        <f>IF(Z34="","",Z34)</f>
        <v/>
      </c>
      <c r="L6" s="6" t="str">
        <f>IF(N49="","",N49)</f>
        <v/>
      </c>
      <c r="M6" s="7" t="s">
        <v>0</v>
      </c>
      <c r="N6" s="8" t="str">
        <f>IF(I49="","",I49)</f>
        <v/>
      </c>
      <c r="O6" s="38">
        <f>IF(Z49="","",Z49)</f>
        <v>4</v>
      </c>
      <c r="P6" s="7" t="s">
        <v>0</v>
      </c>
      <c r="Q6" s="39">
        <f>IF(U49="","",U49)</f>
        <v>2</v>
      </c>
      <c r="R6" s="38">
        <f>IF(AA40="","",AA40)</f>
        <v>1</v>
      </c>
      <c r="S6" s="7" t="s">
        <v>0</v>
      </c>
      <c r="T6" s="39">
        <f>IF(AF40="","",AF40)</f>
        <v>4</v>
      </c>
      <c r="U6" s="6" t="str">
        <f>IF(U43="","",U43)</f>
        <v/>
      </c>
      <c r="V6" s="7" t="s">
        <v>0</v>
      </c>
      <c r="W6" s="8" t="str">
        <f>IF(Z43="","",Z43)</f>
        <v/>
      </c>
      <c r="X6" s="6" t="str">
        <f>IF(H43="","",H43)</f>
        <v/>
      </c>
      <c r="Y6" s="7" t="s">
        <v>0</v>
      </c>
      <c r="Z6" s="8" t="str">
        <f>IF(C43="","",C43)</f>
        <v/>
      </c>
      <c r="AA6" s="6">
        <f>IF(Z58="","",Z58)</f>
        <v>2</v>
      </c>
      <c r="AB6" s="7" t="s">
        <v>0</v>
      </c>
      <c r="AC6" s="8">
        <f>IF(U58="","",U58)</f>
        <v>4</v>
      </c>
      <c r="AD6" s="6">
        <f>IF(I58="","",I58)</f>
        <v>5</v>
      </c>
      <c r="AE6" s="7" t="s">
        <v>0</v>
      </c>
      <c r="AF6" s="8">
        <f>IF(N58="","",N58)</f>
        <v>4</v>
      </c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1:42" ht="22.5" customHeight="1" thickBot="1" x14ac:dyDescent="0.2">
      <c r="A7" s="46"/>
      <c r="B7" s="4"/>
      <c r="C7" s="2">
        <f>H4</f>
        <v>4</v>
      </c>
      <c r="D7" s="3" t="s">
        <v>0</v>
      </c>
      <c r="E7" s="4">
        <f>F4</f>
        <v>0</v>
      </c>
      <c r="F7" s="16"/>
      <c r="G7" s="17" t="s">
        <v>0</v>
      </c>
      <c r="H7" s="18"/>
      <c r="I7" s="2">
        <f>IF(U35="","",U35)</f>
        <v>1</v>
      </c>
      <c r="J7" s="3" t="s">
        <v>0</v>
      </c>
      <c r="K7" s="4">
        <f>IF(Z35="","",Z35)</f>
        <v>0</v>
      </c>
      <c r="L7" s="2">
        <f>IF(N50="","",N50)</f>
        <v>2</v>
      </c>
      <c r="M7" s="3" t="s">
        <v>0</v>
      </c>
      <c r="N7" s="4">
        <f>IF(I50="","",I50)</f>
        <v>0</v>
      </c>
      <c r="O7" s="2">
        <f>IF(Z50="","",Z50)</f>
        <v>0</v>
      </c>
      <c r="P7" s="3" t="s">
        <v>0</v>
      </c>
      <c r="Q7" s="4">
        <f>IF(U50="","",U50)</f>
        <v>0</v>
      </c>
      <c r="R7" s="2">
        <f>IF(AA41="","",AA41)</f>
        <v>0</v>
      </c>
      <c r="S7" s="3" t="s">
        <v>0</v>
      </c>
      <c r="T7" s="4">
        <f>IF(AF41="","",AF41)</f>
        <v>0</v>
      </c>
      <c r="U7" s="2">
        <f>IF(U44="","",U44)</f>
        <v>1</v>
      </c>
      <c r="V7" s="3" t="s">
        <v>0</v>
      </c>
      <c r="W7" s="4">
        <f>IF(Z44="","",Z44)</f>
        <v>0</v>
      </c>
      <c r="X7" s="2">
        <f>IF(H44="","",H44)</f>
        <v>1</v>
      </c>
      <c r="Y7" s="3" t="s">
        <v>0</v>
      </c>
      <c r="Z7" s="4">
        <f>IF(C44="","",C44)</f>
        <v>0</v>
      </c>
      <c r="AA7" s="2">
        <f>IF(Z59="","",Z59)</f>
        <v>3</v>
      </c>
      <c r="AB7" s="3" t="s">
        <v>0</v>
      </c>
      <c r="AC7" s="4">
        <f>IF(U59="","",U59)</f>
        <v>3</v>
      </c>
      <c r="AD7" s="2">
        <f>IF(I59="","",I59)</f>
        <v>0</v>
      </c>
      <c r="AE7" s="3" t="s">
        <v>0</v>
      </c>
      <c r="AF7" s="4">
        <f>IF(N59="","",N59)</f>
        <v>0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</row>
    <row r="8" spans="1:42" ht="22.5" customHeight="1" x14ac:dyDescent="0.15">
      <c r="A8" s="44" t="str">
        <f>I1</f>
        <v>南大分</v>
      </c>
      <c r="B8" s="19"/>
      <c r="C8" s="50" t="str">
        <f>IF(C10="","",IF(C10&gt;E10,"○",IF(C10&lt;E10,"●",IF(C9&gt;E9,"△",IF(C9&lt;E9,"▲")))))</f>
        <v>○</v>
      </c>
      <c r="D8" s="51"/>
      <c r="E8" s="52"/>
      <c r="F8" s="50" t="str">
        <f>IF(F10="","",IF(F10&gt;H10,"○",IF(F10&lt;H10,"●",IF(F9&gt;H9,"△",IF(F9&lt;H9,"▲")))))</f>
        <v>●</v>
      </c>
      <c r="G8" s="51"/>
      <c r="H8" s="52"/>
      <c r="I8" s="47"/>
      <c r="J8" s="48"/>
      <c r="K8" s="49"/>
      <c r="L8" s="50" t="str">
        <f>IF(L10="","",IF(L10&gt;N10,"○",IF(L10&lt;N10,"●",IF(L9&gt;N9,"△",IF(L9&lt;N9,"▲")))))</f>
        <v>○</v>
      </c>
      <c r="M8" s="51"/>
      <c r="N8" s="52"/>
      <c r="O8" s="50" t="str">
        <f t="shared" ref="O8" si="7">IF(O10="","",IF(O10&gt;Q10,"○",IF(O10&lt;Q10,"●",IF(O9&gt;Q9,"△",IF(O9&lt;Q9,"▲")))))</f>
        <v>▲</v>
      </c>
      <c r="P8" s="51"/>
      <c r="Q8" s="52"/>
      <c r="R8" s="50" t="str">
        <f t="shared" ref="R8" si="8">IF(R10="","",IF(R10&gt;T10,"○",IF(R10&lt;T10,"●",IF(R9&gt;T9,"△",IF(R9&lt;T9,"▲")))))</f>
        <v>●</v>
      </c>
      <c r="S8" s="51"/>
      <c r="T8" s="52"/>
      <c r="U8" s="50" t="str">
        <f t="shared" ref="U8" si="9">IF(U10="","",IF(U10&gt;W10,"○",IF(U10&lt;W10,"●",IF(U9&gt;W9,"△",IF(U9&lt;W9,"▲")))))</f>
        <v>●</v>
      </c>
      <c r="V8" s="51"/>
      <c r="W8" s="52"/>
      <c r="X8" s="50" t="str">
        <f t="shared" ref="X8" si="10">IF(X10="","",IF(X10&gt;Z10,"○",IF(X10&lt;Z10,"●",IF(X9&gt;Z9,"△",IF(X9&lt;Z9,"▲")))))</f>
        <v>●</v>
      </c>
      <c r="Y8" s="51"/>
      <c r="Z8" s="52"/>
      <c r="AA8" s="50" t="str">
        <f t="shared" ref="AA8" si="11">IF(AA10="","",IF(AA10&gt;AC10,"○",IF(AA10&lt;AC10,"●",IF(AA9&gt;AC9,"△",IF(AA9&lt;AC9,"▲")))))</f>
        <v>●</v>
      </c>
      <c r="AB8" s="51"/>
      <c r="AC8" s="52"/>
      <c r="AD8" s="50" t="str">
        <f t="shared" ref="AD8" si="12">IF(AD10="","",IF(AD10&gt;AF10,"○",IF(AD10&lt;AF10,"●",IF(AD9&gt;AF9,"△",IF(AD9&lt;AF9,"▲")))))</f>
        <v>●</v>
      </c>
      <c r="AE8" s="51"/>
      <c r="AF8" s="52"/>
      <c r="AG8" s="53">
        <f>COUNTIF(C8:AF8,"○")</f>
        <v>2</v>
      </c>
      <c r="AH8" s="53">
        <f>COUNTIF(C8:AF8,"△")</f>
        <v>0</v>
      </c>
      <c r="AI8" s="53">
        <f>COUNTIF(C8:AF8,"▲")</f>
        <v>1</v>
      </c>
      <c r="AJ8" s="53">
        <f>COUNTIF(C8:AF8,"●")</f>
        <v>6</v>
      </c>
      <c r="AK8" s="53">
        <f>COUNTIF(F8:AF8,"△")+COUNTIF(F8:AF8,"▲")</f>
        <v>1</v>
      </c>
      <c r="AL8" s="53">
        <f>SUM(C10,F10,I10,L10,O10,R10,U10,X10,AA10,AD10)</f>
        <v>8</v>
      </c>
      <c r="AM8" s="53">
        <f>SUM(E10,H10,K10,N10,Q10,T10,W10,Z10,AC10,AF10)</f>
        <v>15</v>
      </c>
      <c r="AN8" s="53">
        <f>SUM(AG8*3+AH8*2+AI8*1)</f>
        <v>7</v>
      </c>
      <c r="AO8" s="53">
        <f>RANK(AN8,AN2:AN31,0)</f>
        <v>9</v>
      </c>
      <c r="AP8" s="53">
        <f>(AL8-AM8)</f>
        <v>-7</v>
      </c>
    </row>
    <row r="9" spans="1:42" ht="22.5" customHeight="1" x14ac:dyDescent="0.15">
      <c r="A9" s="45"/>
      <c r="B9" s="9" t="s">
        <v>435</v>
      </c>
      <c r="C9" s="6" t="str">
        <f>K3</f>
        <v/>
      </c>
      <c r="D9" s="7" t="s">
        <v>0</v>
      </c>
      <c r="E9" s="8" t="str">
        <f>I3</f>
        <v/>
      </c>
      <c r="F9" s="6" t="str">
        <f>K6</f>
        <v/>
      </c>
      <c r="G9" s="7" t="s">
        <v>0</v>
      </c>
      <c r="H9" s="8" t="str">
        <f>I6</f>
        <v/>
      </c>
      <c r="I9" s="13"/>
      <c r="J9" s="14" t="s">
        <v>0</v>
      </c>
      <c r="K9" s="15"/>
      <c r="L9" s="6" t="str">
        <f>IF(I34="","",I34)</f>
        <v/>
      </c>
      <c r="M9" s="7" t="s">
        <v>0</v>
      </c>
      <c r="N9" s="8" t="str">
        <f>IF(N34="","",N34)</f>
        <v/>
      </c>
      <c r="O9" s="6">
        <f>IF(C52="","",C52)</f>
        <v>1</v>
      </c>
      <c r="P9" s="7" t="s">
        <v>0</v>
      </c>
      <c r="Q9" s="8">
        <f>IF(H52="","",H52)</f>
        <v>3</v>
      </c>
      <c r="R9" s="6" t="str">
        <f>IF(T52="","",T52)</f>
        <v/>
      </c>
      <c r="S9" s="7" t="s">
        <v>0</v>
      </c>
      <c r="T9" s="8" t="str">
        <f>IF(O55="","",O55)</f>
        <v/>
      </c>
      <c r="U9" s="6" t="str">
        <f>IF(I43="","",I43)</f>
        <v/>
      </c>
      <c r="V9" s="7" t="s">
        <v>0</v>
      </c>
      <c r="W9" s="8" t="str">
        <f>IF(N43="","",N43)</f>
        <v/>
      </c>
      <c r="X9" s="6" t="str">
        <f>IF(AG55="","",AG55)</f>
        <v/>
      </c>
      <c r="Y9" s="7" t="s">
        <v>0</v>
      </c>
      <c r="Z9" s="8" t="str">
        <f>IF(AJ55="","",AJ55)</f>
        <v/>
      </c>
      <c r="AA9" s="6" t="str">
        <f>IF(AG40="","",AG40)</f>
        <v/>
      </c>
      <c r="AB9" s="7" t="s">
        <v>0</v>
      </c>
      <c r="AC9" s="8" t="str">
        <f>IF(AJ40="","",AJ40)</f>
        <v/>
      </c>
      <c r="AD9" s="6" t="str">
        <f>IF(T55="","",T55)</f>
        <v/>
      </c>
      <c r="AE9" s="7" t="s">
        <v>0</v>
      </c>
      <c r="AF9" s="8" t="str">
        <f>IF(O55="","",O55)</f>
        <v/>
      </c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2" ht="22.5" customHeight="1" thickBot="1" x14ac:dyDescent="0.2">
      <c r="A10" s="46"/>
      <c r="B10" s="4"/>
      <c r="C10" s="2">
        <f>K4</f>
        <v>4</v>
      </c>
      <c r="D10" s="3" t="s">
        <v>0</v>
      </c>
      <c r="E10" s="4">
        <f>I4</f>
        <v>0</v>
      </c>
      <c r="F10" s="2">
        <f>K7</f>
        <v>0</v>
      </c>
      <c r="G10" s="3" t="s">
        <v>0</v>
      </c>
      <c r="H10" s="4">
        <f>I7</f>
        <v>1</v>
      </c>
      <c r="I10" s="16"/>
      <c r="J10" s="17" t="s">
        <v>0</v>
      </c>
      <c r="K10" s="18"/>
      <c r="L10" s="2">
        <f>IF(I35="","",I35)</f>
        <v>1</v>
      </c>
      <c r="M10" s="3" t="s">
        <v>0</v>
      </c>
      <c r="N10" s="4">
        <f>IF(N35="","",N35)</f>
        <v>0</v>
      </c>
      <c r="O10" s="2">
        <f>IF(C53="","",C53)</f>
        <v>0</v>
      </c>
      <c r="P10" s="3" t="s">
        <v>0</v>
      </c>
      <c r="Q10" s="4">
        <f>IF(H53="","",H53)</f>
        <v>0</v>
      </c>
      <c r="R10" s="2">
        <f>IF(T53="","",T53)</f>
        <v>0</v>
      </c>
      <c r="S10" s="3" t="s">
        <v>0</v>
      </c>
      <c r="T10" s="4">
        <f>IF(O53="","",O53)</f>
        <v>2</v>
      </c>
      <c r="U10" s="2">
        <f>IF(I44="","",I44)</f>
        <v>0</v>
      </c>
      <c r="V10" s="3" t="s">
        <v>0</v>
      </c>
      <c r="W10" s="4">
        <f>IF(N44="","",N44)</f>
        <v>1</v>
      </c>
      <c r="X10" s="2">
        <f>IF(AG56="","",AG56)</f>
        <v>1</v>
      </c>
      <c r="Y10" s="3" t="s">
        <v>0</v>
      </c>
      <c r="Z10" s="4">
        <f>IF(AJ56="","",AJ56)</f>
        <v>2</v>
      </c>
      <c r="AA10" s="2">
        <f>IF(AG41="","",AG41)</f>
        <v>0</v>
      </c>
      <c r="AB10" s="3" t="s">
        <v>0</v>
      </c>
      <c r="AC10" s="4">
        <f>IF(AJ41="","",AJ41)</f>
        <v>4</v>
      </c>
      <c r="AD10" s="2">
        <f>IF(T56="","",T56)</f>
        <v>2</v>
      </c>
      <c r="AE10" s="3" t="s">
        <v>0</v>
      </c>
      <c r="AF10" s="4">
        <f>IF(O56="","",O56)</f>
        <v>5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1:42" ht="22.5" customHeight="1" x14ac:dyDescent="0.15">
      <c r="A11" s="44" t="str">
        <f>L1</f>
        <v>日岡</v>
      </c>
      <c r="B11" s="19"/>
      <c r="C11" s="50" t="str">
        <f>IF(C13="","",IF(C13&gt;E13,"○",IF(C13&lt;E13,"●",IF(C12&gt;E12,"△",IF(C12&lt;E12,"▲")))))</f>
        <v>○</v>
      </c>
      <c r="D11" s="51"/>
      <c r="E11" s="52"/>
      <c r="F11" s="50" t="str">
        <f t="shared" ref="F11" si="13">IF(F13="","",IF(F13&gt;H13,"○",IF(F13&lt;H13,"●",IF(F12&gt;H12,"△",IF(F12&lt;H12,"▲")))))</f>
        <v>●</v>
      </c>
      <c r="G11" s="51"/>
      <c r="H11" s="52"/>
      <c r="I11" s="50" t="str">
        <f>IF(I13="","",IF(I13&gt;K13,"○",IF(I13&lt;K13,"●",IF(I12&gt;K12,"△",IF(I12&lt;K12,"▲")))))</f>
        <v>●</v>
      </c>
      <c r="J11" s="51"/>
      <c r="K11" s="52"/>
      <c r="L11" s="47"/>
      <c r="M11" s="48"/>
      <c r="N11" s="49"/>
      <c r="O11" s="50" t="str">
        <f>IF(O13="","",IF(O13&gt;Q13,"○",IF(O13&lt;Q13,"●",IF(O12&gt;Q12,"△",IF(O12&lt;Q12,"▲")))))</f>
        <v>●</v>
      </c>
      <c r="P11" s="51"/>
      <c r="Q11" s="52"/>
      <c r="R11" s="50" t="str">
        <f t="shared" ref="R11" si="14">IF(R13="","",IF(R13&gt;T13,"○",IF(R13&lt;T13,"●",IF(R12&gt;T12,"△",IF(R12&lt;T12,"▲")))))</f>
        <v>○</v>
      </c>
      <c r="S11" s="51"/>
      <c r="T11" s="52"/>
      <c r="U11" s="50" t="str">
        <f t="shared" ref="U11" si="15">IF(U13="","",IF(U13&gt;W13,"○",IF(U13&lt;W13,"●",IF(U12&gt;W12,"△",IF(U12&lt;W12,"▲")))))</f>
        <v>●</v>
      </c>
      <c r="V11" s="51"/>
      <c r="W11" s="52"/>
      <c r="X11" s="50" t="str">
        <f t="shared" ref="X11" si="16">IF(X13="","",IF(X13&gt;Z13,"○",IF(X13&lt;Z13,"●",IF(X12&gt;Z12,"△",IF(X12&lt;Z12,"▲")))))</f>
        <v>○</v>
      </c>
      <c r="Y11" s="51"/>
      <c r="Z11" s="52"/>
      <c r="AA11" s="50" t="str">
        <f t="shared" ref="AA11" si="17">IF(AA13="","",IF(AA13&gt;AC13,"○",IF(AA13&lt;AC13,"●",IF(AA12&gt;AC12,"△",IF(AA12&lt;AC12,"▲")))))</f>
        <v>●</v>
      </c>
      <c r="AB11" s="51"/>
      <c r="AC11" s="52"/>
      <c r="AD11" s="50" t="str">
        <f t="shared" ref="AD11" si="18">IF(AD13="","",IF(AD13&gt;AF13,"○",IF(AD13&lt;AF13,"●",IF(AD12&gt;AF12,"△",IF(AD12&lt;AF12,"▲")))))</f>
        <v>△</v>
      </c>
      <c r="AE11" s="51"/>
      <c r="AF11" s="52"/>
      <c r="AG11" s="53">
        <f>COUNTIF(C11:AF11,"○")</f>
        <v>3</v>
      </c>
      <c r="AH11" s="53">
        <f>COUNTIF(C11:AF11,"△")</f>
        <v>1</v>
      </c>
      <c r="AI11" s="53">
        <f>COUNTIF(C11:AF11,"▲")</f>
        <v>0</v>
      </c>
      <c r="AJ11" s="53">
        <f>COUNTIF(C11:AF11,"●")</f>
        <v>5</v>
      </c>
      <c r="AK11" s="53">
        <f>COUNTIF(F11:AF11,"△")+COUNTIF(F11:AF11,"▲")</f>
        <v>1</v>
      </c>
      <c r="AL11" s="53">
        <f>SUM(C13,F13,I13,L13,O13,R13,U13,X13,AA13,AD13)</f>
        <v>6</v>
      </c>
      <c r="AM11" s="53">
        <f>SUM(E13,H13,K13,N13,Q13,T13,W13,Z13,AC13,AF13)</f>
        <v>12</v>
      </c>
      <c r="AN11" s="53">
        <f>SUM(AG11*3+AH11*2+AI11*1)</f>
        <v>11</v>
      </c>
      <c r="AO11" s="53">
        <f>RANK(AN11,AN2:AN31,0)</f>
        <v>8</v>
      </c>
      <c r="AP11" s="53">
        <f>(AL11-AM11)</f>
        <v>-6</v>
      </c>
    </row>
    <row r="12" spans="1:42" ht="22.5" customHeight="1" x14ac:dyDescent="0.15">
      <c r="A12" s="45"/>
      <c r="B12" s="9" t="s">
        <v>438</v>
      </c>
      <c r="C12" s="6" t="str">
        <f>N3</f>
        <v/>
      </c>
      <c r="D12" s="7" t="s">
        <v>0</v>
      </c>
      <c r="E12" s="8" t="str">
        <f>L3</f>
        <v/>
      </c>
      <c r="F12" s="6" t="str">
        <f>N6</f>
        <v/>
      </c>
      <c r="G12" s="7" t="s">
        <v>0</v>
      </c>
      <c r="H12" s="8" t="str">
        <f>L6</f>
        <v/>
      </c>
      <c r="I12" s="6" t="str">
        <f>N9</f>
        <v/>
      </c>
      <c r="J12" s="7" t="s">
        <v>0</v>
      </c>
      <c r="K12" s="8" t="str">
        <f>L9</f>
        <v/>
      </c>
      <c r="L12" s="13"/>
      <c r="M12" s="14" t="s">
        <v>0</v>
      </c>
      <c r="N12" s="15"/>
      <c r="O12" s="6" t="str">
        <f>IF(AA34="","",AA34)</f>
        <v/>
      </c>
      <c r="P12" s="7" t="s">
        <v>0</v>
      </c>
      <c r="Q12" s="8" t="str">
        <f>IF(AF34="","",AF34)</f>
        <v/>
      </c>
      <c r="R12" s="6" t="str">
        <f>IF(AA52="","",AA52)</f>
        <v/>
      </c>
      <c r="S12" s="7" t="s">
        <v>0</v>
      </c>
      <c r="T12" s="8" t="str">
        <f>IF(AF52="","",AF52)</f>
        <v/>
      </c>
      <c r="U12" s="6" t="str">
        <f>IF(C40="","",C40)</f>
        <v/>
      </c>
      <c r="V12" s="7" t="s">
        <v>0</v>
      </c>
      <c r="W12" s="8" t="str">
        <f>IF(H40="","",H40)</f>
        <v/>
      </c>
      <c r="X12" s="6" t="str">
        <f>IF(I52="","",I52)</f>
        <v/>
      </c>
      <c r="Y12" s="7" t="s">
        <v>0</v>
      </c>
      <c r="Z12" s="8" t="str">
        <f>IF(N52="","",N52)</f>
        <v/>
      </c>
      <c r="AA12" s="6" t="str">
        <f>IF(O46="","",O46)</f>
        <v/>
      </c>
      <c r="AB12" s="7" t="s">
        <v>0</v>
      </c>
      <c r="AC12" s="8" t="str">
        <f>IF(T46="","",T46)</f>
        <v/>
      </c>
      <c r="AD12" s="38">
        <f>IF(AA46="","",AA46)</f>
        <v>6</v>
      </c>
      <c r="AE12" s="7" t="s">
        <v>0</v>
      </c>
      <c r="AF12" s="39">
        <f>IF(AF46="","",AF46)</f>
        <v>5</v>
      </c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ht="22.5" customHeight="1" thickBot="1" x14ac:dyDescent="0.2">
      <c r="A13" s="46"/>
      <c r="B13" s="4"/>
      <c r="C13" s="2">
        <f>N4</f>
        <v>1</v>
      </c>
      <c r="D13" s="3" t="s">
        <v>0</v>
      </c>
      <c r="E13" s="4">
        <f>L4</f>
        <v>0</v>
      </c>
      <c r="F13" s="2">
        <f>N7</f>
        <v>0</v>
      </c>
      <c r="G13" s="3" t="s">
        <v>0</v>
      </c>
      <c r="H13" s="4">
        <f>L7</f>
        <v>2</v>
      </c>
      <c r="I13" s="2">
        <f>N10</f>
        <v>0</v>
      </c>
      <c r="J13" s="3" t="s">
        <v>0</v>
      </c>
      <c r="K13" s="4">
        <f>L10</f>
        <v>1</v>
      </c>
      <c r="L13" s="16"/>
      <c r="M13" s="17" t="s">
        <v>0</v>
      </c>
      <c r="N13" s="18"/>
      <c r="O13" s="2">
        <f>IF(AA35="","",AA35)</f>
        <v>0</v>
      </c>
      <c r="P13" s="3" t="s">
        <v>0</v>
      </c>
      <c r="Q13" s="4">
        <f>IF(AF35="","",AF35)</f>
        <v>1</v>
      </c>
      <c r="R13" s="2">
        <f>IF(AA53="","",AA53)</f>
        <v>1</v>
      </c>
      <c r="S13" s="3" t="s">
        <v>0</v>
      </c>
      <c r="T13" s="4">
        <f>IF(AF53="","",AF53)</f>
        <v>0</v>
      </c>
      <c r="U13" s="2">
        <f>IF(C41="","",C41)</f>
        <v>1</v>
      </c>
      <c r="V13" s="3" t="s">
        <v>0</v>
      </c>
      <c r="W13" s="4">
        <f>IF(H41="","",H41)</f>
        <v>3</v>
      </c>
      <c r="X13" s="2">
        <f>IF(I53="","",I53)</f>
        <v>1</v>
      </c>
      <c r="Y13" s="3" t="s">
        <v>0</v>
      </c>
      <c r="Z13" s="4">
        <f>IF(N53="","",N53)</f>
        <v>0</v>
      </c>
      <c r="AA13" s="2">
        <f>IF(O47="","",O47)</f>
        <v>0</v>
      </c>
      <c r="AB13" s="3" t="s">
        <v>0</v>
      </c>
      <c r="AC13" s="4">
        <f>IF(T47="","",T47)</f>
        <v>3</v>
      </c>
      <c r="AD13" s="2">
        <f>IF(AA47="","",AA47)</f>
        <v>2</v>
      </c>
      <c r="AE13" s="3" t="s">
        <v>0</v>
      </c>
      <c r="AF13" s="4">
        <f>IF(AF47="","",AF47)</f>
        <v>2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1:42" ht="22.5" customHeight="1" x14ac:dyDescent="0.15">
      <c r="A14" s="44" t="str">
        <f>O1</f>
        <v>宗方</v>
      </c>
      <c r="B14" s="19"/>
      <c r="C14" s="50" t="str">
        <f>IF(C16="","",IF(C16&gt;E16,"○",IF(C16&lt;E16,"●",IF(C15&gt;E15,"△",IF(C15&lt;E15,"▲")))))</f>
        <v>○</v>
      </c>
      <c r="D14" s="51"/>
      <c r="E14" s="52"/>
      <c r="F14" s="50" t="str">
        <f t="shared" ref="F14" si="19">IF(F16="","",IF(F16&gt;H16,"○",IF(F16&lt;H16,"●",IF(F15&gt;H15,"△",IF(F15&lt;H15,"▲")))))</f>
        <v>▲</v>
      </c>
      <c r="G14" s="51"/>
      <c r="H14" s="52"/>
      <c r="I14" s="50" t="str">
        <f t="shared" ref="I14" si="20">IF(I16="","",IF(I16&gt;K16,"○",IF(I16&lt;K16,"●",IF(I15&gt;K15,"△",IF(I15&lt;K15,"▲")))))</f>
        <v>△</v>
      </c>
      <c r="J14" s="51"/>
      <c r="K14" s="52"/>
      <c r="L14" s="50" t="str">
        <f>IF(L16="","",IF(L16&gt;N16,"○",IF(L16&lt;N16,"●",IF(L15&gt;N15,"△",IF(L15&lt;N15,"▲")))))</f>
        <v>○</v>
      </c>
      <c r="M14" s="51"/>
      <c r="N14" s="52"/>
      <c r="O14" s="47"/>
      <c r="P14" s="48"/>
      <c r="Q14" s="49"/>
      <c r="R14" s="50" t="str">
        <f>IF(R16="","",IF(R16&gt;T16,"○",IF(R16&lt;T16,"●",IF(R15&gt;T15,"△",IF(R15&lt;T15,"▲")))))</f>
        <v>▲</v>
      </c>
      <c r="S14" s="51"/>
      <c r="T14" s="52"/>
      <c r="U14" s="50" t="str">
        <f t="shared" ref="U14" si="21">IF(U16="","",IF(U16&gt;W16,"○",IF(U16&lt;W16,"●",IF(U15&gt;W15,"△",IF(U15&lt;W15,"▲")))))</f>
        <v>○</v>
      </c>
      <c r="V14" s="51"/>
      <c r="W14" s="52"/>
      <c r="X14" s="50" t="str">
        <f t="shared" ref="X14" si="22">IF(X16="","",IF(X16&gt;Z16,"○",IF(X16&lt;Z16,"●",IF(X15&gt;Z15,"△",IF(X15&lt;Z15,"▲")))))</f>
        <v>●</v>
      </c>
      <c r="Y14" s="51"/>
      <c r="Z14" s="52"/>
      <c r="AA14" s="50" t="str">
        <f t="shared" ref="AA14" si="23">IF(AA16="","",IF(AA16&gt;AC16,"○",IF(AA16&lt;AC16,"●",IF(AA15&gt;AC15,"△",IF(AA15&lt;AC15,"▲")))))</f>
        <v>○</v>
      </c>
      <c r="AB14" s="51"/>
      <c r="AC14" s="52"/>
      <c r="AD14" s="50" t="str">
        <f t="shared" ref="AD14" si="24">IF(AD16="","",IF(AD16&gt;AF16,"○",IF(AD16&lt;AF16,"●",IF(AD15&gt;AF15,"△",IF(AD15&lt;AF15,"▲")))))</f>
        <v>●</v>
      </c>
      <c r="AE14" s="51"/>
      <c r="AF14" s="52"/>
      <c r="AG14" s="53">
        <f>COUNTIF(C14:AF14,"○")</f>
        <v>4</v>
      </c>
      <c r="AH14" s="53">
        <f>COUNTIF(C14:AF14,"△")</f>
        <v>1</v>
      </c>
      <c r="AI14" s="53">
        <f>COUNTIF(C14:AF14,"▲")</f>
        <v>2</v>
      </c>
      <c r="AJ14" s="53">
        <f>COUNTIF(C14:AF14,"●")</f>
        <v>2</v>
      </c>
      <c r="AK14" s="53">
        <f>COUNTIF(F14:AF14,"△")+COUNTIF(F14:AF14,"▲")</f>
        <v>3</v>
      </c>
      <c r="AL14" s="53">
        <f>SUM(C16,F16,I16,L16,O16,R16,U16,X16,AA16,AD16)</f>
        <v>6</v>
      </c>
      <c r="AM14" s="53">
        <f>SUM(E16,H16,K16,N16,Q16,T16,W16,Z16,AC16,AF16)</f>
        <v>4</v>
      </c>
      <c r="AN14" s="53">
        <f>SUM(AG14*3+AH14*2+AI14*1)</f>
        <v>16</v>
      </c>
      <c r="AO14" s="53">
        <f>RANK(AN14,AN2:AN31,0)</f>
        <v>4</v>
      </c>
      <c r="AP14" s="53">
        <f>(AL14-AM14)</f>
        <v>2</v>
      </c>
    </row>
    <row r="15" spans="1:42" ht="22.5" customHeight="1" x14ac:dyDescent="0.15">
      <c r="A15" s="45"/>
      <c r="B15" s="9" t="s">
        <v>434</v>
      </c>
      <c r="C15" s="6" t="str">
        <f>Q3</f>
        <v/>
      </c>
      <c r="D15" s="7" t="s">
        <v>0</v>
      </c>
      <c r="E15" s="8" t="str">
        <f>O3</f>
        <v/>
      </c>
      <c r="F15" s="38">
        <f>Q6</f>
        <v>2</v>
      </c>
      <c r="G15" s="7" t="s">
        <v>0</v>
      </c>
      <c r="H15" s="39">
        <f>O6</f>
        <v>4</v>
      </c>
      <c r="I15" s="6">
        <f>Q9</f>
        <v>3</v>
      </c>
      <c r="J15" s="7" t="s">
        <v>0</v>
      </c>
      <c r="K15" s="8">
        <f>O9</f>
        <v>1</v>
      </c>
      <c r="L15" s="6" t="str">
        <f>Q12</f>
        <v/>
      </c>
      <c r="M15" s="7" t="s">
        <v>0</v>
      </c>
      <c r="N15" s="8" t="str">
        <f>O12</f>
        <v/>
      </c>
      <c r="O15" s="13"/>
      <c r="P15" s="14" t="s">
        <v>0</v>
      </c>
      <c r="Q15" s="15"/>
      <c r="R15" s="38">
        <f>IF(Z46="","",Z46)</f>
        <v>2</v>
      </c>
      <c r="S15" s="7" t="s">
        <v>0</v>
      </c>
      <c r="T15" s="39">
        <f>IF(U46="","",U46)</f>
        <v>4</v>
      </c>
      <c r="U15" s="6" t="str">
        <f>IF(C49="","",C49)</f>
        <v/>
      </c>
      <c r="V15" s="7" t="s">
        <v>0</v>
      </c>
      <c r="W15" s="8" t="str">
        <f>IF(H49="","",H49)</f>
        <v/>
      </c>
      <c r="X15" s="6" t="str">
        <f>IF(U52="","",U52)</f>
        <v/>
      </c>
      <c r="Y15" s="7" t="s">
        <v>0</v>
      </c>
      <c r="Z15" s="8" t="str">
        <f>IF(Z52="","",Z52)</f>
        <v/>
      </c>
      <c r="AA15" s="6" t="str">
        <f>IF(I40="","",I40)</f>
        <v/>
      </c>
      <c r="AB15" s="7" t="s">
        <v>0</v>
      </c>
      <c r="AC15" s="8" t="str">
        <f>IF(N40="","",N40)</f>
        <v/>
      </c>
      <c r="AD15" s="6" t="str">
        <f>IF(N46="","",N46)</f>
        <v/>
      </c>
      <c r="AE15" s="7" t="s">
        <v>0</v>
      </c>
      <c r="AF15" s="8" t="str">
        <f>IF(I46="","",I46)</f>
        <v/>
      </c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ht="22.5" customHeight="1" thickBot="1" x14ac:dyDescent="0.2">
      <c r="A16" s="46"/>
      <c r="B16" s="4"/>
      <c r="C16" s="2">
        <f>Q4</f>
        <v>2</v>
      </c>
      <c r="D16" s="3" t="s">
        <v>0</v>
      </c>
      <c r="E16" s="4">
        <f>O4</f>
        <v>0</v>
      </c>
      <c r="F16" s="2">
        <f>Q7</f>
        <v>0</v>
      </c>
      <c r="G16" s="3" t="s">
        <v>0</v>
      </c>
      <c r="H16" s="4">
        <f>O7</f>
        <v>0</v>
      </c>
      <c r="I16" s="2">
        <f>Q10</f>
        <v>0</v>
      </c>
      <c r="J16" s="3" t="s">
        <v>0</v>
      </c>
      <c r="K16" s="4">
        <f>O10</f>
        <v>0</v>
      </c>
      <c r="L16" s="2">
        <f>Q13</f>
        <v>1</v>
      </c>
      <c r="M16" s="3" t="s">
        <v>0</v>
      </c>
      <c r="N16" s="4">
        <f>O13</f>
        <v>0</v>
      </c>
      <c r="O16" s="16"/>
      <c r="P16" s="17" t="s">
        <v>0</v>
      </c>
      <c r="Q16" s="18"/>
      <c r="R16" s="2">
        <f>IF(Z47="","",Z47)</f>
        <v>1</v>
      </c>
      <c r="S16" s="3" t="s">
        <v>0</v>
      </c>
      <c r="T16" s="4">
        <f>IF(U47="","",U47)</f>
        <v>1</v>
      </c>
      <c r="U16" s="2">
        <f>IF(C50="","",C50)</f>
        <v>1</v>
      </c>
      <c r="V16" s="3" t="s">
        <v>0</v>
      </c>
      <c r="W16" s="4">
        <f>IF(H50="","",H50)</f>
        <v>0</v>
      </c>
      <c r="X16" s="2">
        <f>IF(U53="","",U53)</f>
        <v>0</v>
      </c>
      <c r="Y16" s="3" t="s">
        <v>0</v>
      </c>
      <c r="Z16" s="4">
        <f>IF(Z53="","",Z53)</f>
        <v>1</v>
      </c>
      <c r="AA16" s="2">
        <f>IF(I41="","",I41)</f>
        <v>1</v>
      </c>
      <c r="AB16" s="3" t="s">
        <v>0</v>
      </c>
      <c r="AC16" s="4">
        <f>IF(N41="","",N41)</f>
        <v>0</v>
      </c>
      <c r="AD16" s="2">
        <f>IF(N47="","",N47)</f>
        <v>0</v>
      </c>
      <c r="AE16" s="3" t="s">
        <v>0</v>
      </c>
      <c r="AF16" s="4">
        <f>IF(I47="","",I47)</f>
        <v>2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1:42" ht="22.5" customHeight="1" x14ac:dyDescent="0.15">
      <c r="A17" s="44" t="str">
        <f>R1</f>
        <v>明野東</v>
      </c>
      <c r="B17" s="19"/>
      <c r="C17" s="50" t="str">
        <f>IF(C19="","",IF(C19&gt;E19,"○",IF(C19&lt;E19,"●",IF(C18&gt;E18,"△",IF(C18&lt;E18,"▲")))))</f>
        <v>○</v>
      </c>
      <c r="D17" s="51"/>
      <c r="E17" s="52"/>
      <c r="F17" s="50" t="str">
        <f t="shared" ref="F17" si="25">IF(F19="","",IF(F19&gt;H19,"○",IF(F19&lt;H19,"●",IF(F18&gt;H18,"△",IF(F18&lt;H18,"▲")))))</f>
        <v>△</v>
      </c>
      <c r="G17" s="51"/>
      <c r="H17" s="52"/>
      <c r="I17" s="50" t="str">
        <f t="shared" ref="I17" si="26">IF(I19="","",IF(I19&gt;K19,"○",IF(I19&lt;K19,"●",IF(I18&gt;K18,"△",IF(I18&lt;K18,"▲")))))</f>
        <v>○</v>
      </c>
      <c r="J17" s="51"/>
      <c r="K17" s="52"/>
      <c r="L17" s="50" t="str">
        <f t="shared" ref="L17" si="27">IF(L19="","",IF(L19&gt;N19,"○",IF(L19&lt;N19,"●",IF(L18&gt;N18,"△",IF(L18&lt;N18,"▲")))))</f>
        <v>●</v>
      </c>
      <c r="M17" s="51"/>
      <c r="N17" s="52"/>
      <c r="O17" s="50" t="str">
        <f>IF(O19="","",IF(O19&gt;Q19,"○",IF(O19&lt;Q19,"●",IF(O18&gt;Q18,"△",IF(O18&lt;Q18,"▲")))))</f>
        <v>△</v>
      </c>
      <c r="P17" s="51"/>
      <c r="Q17" s="52"/>
      <c r="R17" s="47"/>
      <c r="S17" s="48"/>
      <c r="T17" s="49"/>
      <c r="U17" s="50" t="str">
        <f>IF(U19="","",IF(U19&gt;W19,"○",IF(U19&lt;W19,"●",IF(U18&gt;W18,"△",IF(U18&lt;W18,"▲")))))</f>
        <v>○</v>
      </c>
      <c r="V17" s="51"/>
      <c r="W17" s="52"/>
      <c r="X17" s="50" t="str">
        <f t="shared" ref="X17" si="28">IF(X19="","",IF(X19&gt;Z19,"○",IF(X19&lt;Z19,"●",IF(X18&gt;Z18,"△",IF(X18&lt;Z18,"▲")))))</f>
        <v>●</v>
      </c>
      <c r="Y17" s="51"/>
      <c r="Z17" s="52"/>
      <c r="AA17" s="50" t="str">
        <f t="shared" ref="AA17" si="29">IF(AA19="","",IF(AA19&gt;AC19,"○",IF(AA19&lt;AC19,"●",IF(AA18&gt;AC18,"△",IF(AA18&lt;AC18,"▲")))))</f>
        <v>▲</v>
      </c>
      <c r="AB17" s="51"/>
      <c r="AC17" s="52"/>
      <c r="AD17" s="50" t="str">
        <f t="shared" ref="AD17" si="30">IF(AD19="","",IF(AD19&gt;AF19,"○",IF(AD19&lt;AF19,"●",IF(AD18&gt;AF18,"△",IF(AD18&lt;AF18,"▲")))))</f>
        <v>○</v>
      </c>
      <c r="AE17" s="51"/>
      <c r="AF17" s="52"/>
      <c r="AG17" s="53">
        <f>COUNTIF(C17:AF17,"○")</f>
        <v>4</v>
      </c>
      <c r="AH17" s="53">
        <f>COUNTIF(C17:AF17,"△")</f>
        <v>2</v>
      </c>
      <c r="AI17" s="53">
        <f>COUNTIF(C17:AF17,"▲")</f>
        <v>1</v>
      </c>
      <c r="AJ17" s="53">
        <f>COUNTIF(C17:AF17,"●")</f>
        <v>2</v>
      </c>
      <c r="AK17" s="53">
        <f>COUNTIF(F17:AF17,"△")+COUNTIF(F17:AF17,"▲")</f>
        <v>3</v>
      </c>
      <c r="AL17" s="53">
        <f>SUM(C19,F19,I19,L19,O19,R19,U19,X19,AA19,AD19)</f>
        <v>7</v>
      </c>
      <c r="AM17" s="53">
        <f>SUM(E19,H19,K19,N19,Q19,T19,W19,Z19,AC19,AF19)</f>
        <v>3</v>
      </c>
      <c r="AN17" s="53">
        <f>SUM(AG17*3+AH17*2+AI17*1)</f>
        <v>17</v>
      </c>
      <c r="AO17" s="53">
        <f>RANK(AN17,AN2:AN31,0)</f>
        <v>2</v>
      </c>
      <c r="AP17" s="53">
        <f>(AL17-AM17)</f>
        <v>4</v>
      </c>
    </row>
    <row r="18" spans="1:42" ht="22.5" customHeight="1" x14ac:dyDescent="0.15">
      <c r="A18" s="45"/>
      <c r="B18" s="9" t="s">
        <v>433</v>
      </c>
      <c r="C18" s="6" t="str">
        <f>T3</f>
        <v/>
      </c>
      <c r="D18" s="7" t="s">
        <v>0</v>
      </c>
      <c r="E18" s="8" t="str">
        <f>R3</f>
        <v/>
      </c>
      <c r="F18" s="38">
        <f>T6</f>
        <v>4</v>
      </c>
      <c r="G18" s="7" t="s">
        <v>0</v>
      </c>
      <c r="H18" s="39">
        <f>R6</f>
        <v>1</v>
      </c>
      <c r="I18" s="6" t="str">
        <f>T9</f>
        <v/>
      </c>
      <c r="J18" s="7" t="s">
        <v>0</v>
      </c>
      <c r="K18" s="8" t="str">
        <f>R9</f>
        <v/>
      </c>
      <c r="L18" s="6" t="str">
        <f>T12</f>
        <v/>
      </c>
      <c r="M18" s="7" t="s">
        <v>0</v>
      </c>
      <c r="N18" s="8" t="str">
        <f>R12</f>
        <v/>
      </c>
      <c r="O18" s="38">
        <f>T15</f>
        <v>4</v>
      </c>
      <c r="P18" s="7" t="s">
        <v>0</v>
      </c>
      <c r="Q18" s="39">
        <f>R15</f>
        <v>2</v>
      </c>
      <c r="R18" s="13"/>
      <c r="S18" s="14" t="s">
        <v>0</v>
      </c>
      <c r="T18" s="15"/>
      <c r="U18" s="6" t="str">
        <f>IF(C37="","",C37)</f>
        <v/>
      </c>
      <c r="V18" s="7" t="s">
        <v>0</v>
      </c>
      <c r="W18" s="8" t="str">
        <f>IF(H37="","",H37)</f>
        <v/>
      </c>
      <c r="X18" s="6" t="str">
        <f>IF(U55="","",U55)</f>
        <v/>
      </c>
      <c r="Y18" s="7" t="s">
        <v>0</v>
      </c>
      <c r="Z18" s="8" t="str">
        <f>IF(Z55="","",Z55)</f>
        <v/>
      </c>
      <c r="AA18" s="38">
        <f>IF(H46="","",H46)</f>
        <v>5</v>
      </c>
      <c r="AB18" s="7" t="s">
        <v>0</v>
      </c>
      <c r="AC18" s="39">
        <f>IF(C46="","",C46)</f>
        <v>6</v>
      </c>
      <c r="AD18" s="6" t="str">
        <f>IF(T37="","",T37)</f>
        <v/>
      </c>
      <c r="AE18" s="7" t="s">
        <v>0</v>
      </c>
      <c r="AF18" s="8" t="str">
        <f>IF(O37="","",O37)</f>
        <v/>
      </c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ht="22.5" customHeight="1" thickBot="1" x14ac:dyDescent="0.2">
      <c r="A19" s="46"/>
      <c r="B19" s="4"/>
      <c r="C19" s="2">
        <f>T4</f>
        <v>2</v>
      </c>
      <c r="D19" s="3" t="s">
        <v>0</v>
      </c>
      <c r="E19" s="4">
        <f>R4</f>
        <v>0</v>
      </c>
      <c r="F19" s="2">
        <f>T7</f>
        <v>0</v>
      </c>
      <c r="G19" s="3" t="s">
        <v>0</v>
      </c>
      <c r="H19" s="4">
        <f>R7</f>
        <v>0</v>
      </c>
      <c r="I19" s="2">
        <f>T10</f>
        <v>2</v>
      </c>
      <c r="J19" s="3" t="s">
        <v>0</v>
      </c>
      <c r="K19" s="4">
        <f>R10</f>
        <v>0</v>
      </c>
      <c r="L19" s="2">
        <f>T13</f>
        <v>0</v>
      </c>
      <c r="M19" s="3" t="s">
        <v>0</v>
      </c>
      <c r="N19" s="4">
        <f>R13</f>
        <v>1</v>
      </c>
      <c r="O19" s="2">
        <f>T16</f>
        <v>1</v>
      </c>
      <c r="P19" s="3" t="s">
        <v>0</v>
      </c>
      <c r="Q19" s="4">
        <f>R16</f>
        <v>1</v>
      </c>
      <c r="R19" s="16"/>
      <c r="S19" s="17" t="s">
        <v>0</v>
      </c>
      <c r="T19" s="18"/>
      <c r="U19" s="2">
        <f>IF(C38="","",C38)</f>
        <v>1</v>
      </c>
      <c r="V19" s="3" t="s">
        <v>0</v>
      </c>
      <c r="W19" s="4">
        <f>IF(H38="","",H38)</f>
        <v>0</v>
      </c>
      <c r="X19" s="2">
        <f>IF(U56="","",U56)</f>
        <v>0</v>
      </c>
      <c r="Y19" s="3" t="s">
        <v>0</v>
      </c>
      <c r="Z19" s="4">
        <f>IF(Z56="","",Z56)</f>
        <v>1</v>
      </c>
      <c r="AA19" s="2">
        <f>IF(H47="","",H47)</f>
        <v>0</v>
      </c>
      <c r="AB19" s="3" t="s">
        <v>0</v>
      </c>
      <c r="AC19" s="4">
        <f>IF(C47="","",C47)</f>
        <v>0</v>
      </c>
      <c r="AD19" s="2">
        <f>IF(T38="","",T38)</f>
        <v>1</v>
      </c>
      <c r="AE19" s="3" t="s">
        <v>0</v>
      </c>
      <c r="AF19" s="4">
        <f>IF(O38="","",O38)</f>
        <v>0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1:42" ht="22.5" customHeight="1" x14ac:dyDescent="0.15">
      <c r="A20" s="44" t="str">
        <f>U1</f>
        <v>滝尾下郡</v>
      </c>
      <c r="B20" s="19"/>
      <c r="C20" s="50" t="str">
        <f>IF(C22="","",IF(C22&gt;E22,"○",IF(C22&lt;E22,"●",IF(C21&gt;E21,"△",IF(C21&lt;E21,"▲")))))</f>
        <v>●</v>
      </c>
      <c r="D20" s="51"/>
      <c r="E20" s="52"/>
      <c r="F20" s="50" t="str">
        <f t="shared" ref="F20" si="31">IF(F22="","",IF(F22&gt;H22,"○",IF(F22&lt;H22,"●",IF(F21&gt;H21,"△",IF(F21&lt;H21,"▲")))))</f>
        <v>●</v>
      </c>
      <c r="G20" s="51"/>
      <c r="H20" s="52"/>
      <c r="I20" s="50" t="str">
        <f t="shared" ref="I20" si="32">IF(I22="","",IF(I22&gt;K22,"○",IF(I22&lt;K22,"●",IF(I21&gt;K21,"△",IF(I21&lt;K21,"▲")))))</f>
        <v>○</v>
      </c>
      <c r="J20" s="51"/>
      <c r="K20" s="52"/>
      <c r="L20" s="50" t="str">
        <f t="shared" ref="L20" si="33">IF(L22="","",IF(L22&gt;N22,"○",IF(L22&lt;N22,"●",IF(L21&gt;N21,"△",IF(L21&lt;N21,"▲")))))</f>
        <v>○</v>
      </c>
      <c r="M20" s="51"/>
      <c r="N20" s="52"/>
      <c r="O20" s="50" t="str">
        <f t="shared" ref="O20" si="34">IF(O22="","",IF(O22&gt;Q22,"○",IF(O22&lt;Q22,"●",IF(O21&gt;Q21,"△",IF(O21&lt;Q21,"▲")))))</f>
        <v>●</v>
      </c>
      <c r="P20" s="51"/>
      <c r="Q20" s="52"/>
      <c r="R20" s="50" t="str">
        <f>IF(R22="","",IF(R22&gt;T22,"○",IF(R22&lt;T22,"●",IF(R21&gt;T21,"△",IF(R21&lt;T21,"▲")))))</f>
        <v>●</v>
      </c>
      <c r="S20" s="51"/>
      <c r="T20" s="52"/>
      <c r="U20" s="47"/>
      <c r="V20" s="48"/>
      <c r="W20" s="49"/>
      <c r="X20" s="50" t="str">
        <f>IF(X22="","",IF(X22&gt;Z22,"○",IF(X22&lt;Z22,"●",IF(X21&gt;Z21,"△",IF(X21&lt;Z21,"▲")))))</f>
        <v>○</v>
      </c>
      <c r="Y20" s="51"/>
      <c r="Z20" s="52"/>
      <c r="AA20" s="50" t="str">
        <f t="shared" ref="AA20" si="35">IF(AA22="","",IF(AA22&gt;AC22,"○",IF(AA22&lt;AC22,"●",IF(AA21&gt;AC21,"△",IF(AA21&lt;AC21,"▲")))))</f>
        <v>○</v>
      </c>
      <c r="AB20" s="51"/>
      <c r="AC20" s="52"/>
      <c r="AD20" s="50" t="str">
        <f t="shared" ref="AD20" si="36">IF(AD22="","",IF(AD22&gt;AF22,"○",IF(AD22&lt;AF22,"●",IF(AD21&gt;AF21,"△",IF(AD21&lt;AF21,"▲")))))</f>
        <v>●</v>
      </c>
      <c r="AE20" s="51"/>
      <c r="AF20" s="52"/>
      <c r="AG20" s="53">
        <f>COUNTIF(C20:AF20,"○")</f>
        <v>4</v>
      </c>
      <c r="AH20" s="53">
        <f>COUNTIF(C20:AF20,"△")</f>
        <v>0</v>
      </c>
      <c r="AI20" s="53">
        <f>COUNTIF(C20:AF20,"▲")</f>
        <v>0</v>
      </c>
      <c r="AJ20" s="53">
        <f>COUNTIF(C20:AF20,"●")</f>
        <v>5</v>
      </c>
      <c r="AK20" s="53">
        <f>COUNTIF(F20:AF20,"△")+COUNTIF(F20:AF20,"▲")</f>
        <v>0</v>
      </c>
      <c r="AL20" s="53">
        <f>SUM(C22,F22,I22,L22,O22,R22,U22,X22,AA22,AD22)</f>
        <v>8</v>
      </c>
      <c r="AM20" s="53">
        <f>SUM(E22,H22,K22,N22,Q22,T22,W22,Z22,AC22,AF22)</f>
        <v>9</v>
      </c>
      <c r="AN20" s="53">
        <f>SUM(AG20*3+AH20*2+AI20*1)</f>
        <v>12</v>
      </c>
      <c r="AO20" s="53">
        <f>RANK(AN20,AN2:AN31,0)</f>
        <v>7</v>
      </c>
      <c r="AP20" s="53">
        <f>(AL20-AM20)</f>
        <v>-1</v>
      </c>
    </row>
    <row r="21" spans="1:42" ht="22.5" customHeight="1" x14ac:dyDescent="0.15">
      <c r="A21" s="45"/>
      <c r="B21" s="9" t="s">
        <v>437</v>
      </c>
      <c r="C21" s="6" t="str">
        <f>W3</f>
        <v/>
      </c>
      <c r="D21" s="7" t="s">
        <v>0</v>
      </c>
      <c r="E21" s="8" t="str">
        <f>U3</f>
        <v/>
      </c>
      <c r="F21" s="6" t="str">
        <f>W6</f>
        <v/>
      </c>
      <c r="G21" s="7" t="s">
        <v>0</v>
      </c>
      <c r="H21" s="8" t="str">
        <f>U6</f>
        <v/>
      </c>
      <c r="I21" s="6" t="str">
        <f>W9</f>
        <v/>
      </c>
      <c r="J21" s="7" t="s">
        <v>0</v>
      </c>
      <c r="K21" s="8" t="str">
        <f>U9</f>
        <v/>
      </c>
      <c r="L21" s="6" t="str">
        <f>W12</f>
        <v/>
      </c>
      <c r="M21" s="7" t="s">
        <v>0</v>
      </c>
      <c r="N21" s="8" t="str">
        <f>U12</f>
        <v/>
      </c>
      <c r="O21" s="6" t="str">
        <f>W15</f>
        <v/>
      </c>
      <c r="P21" s="7" t="s">
        <v>0</v>
      </c>
      <c r="Q21" s="8" t="str">
        <f>U15</f>
        <v/>
      </c>
      <c r="R21" s="6" t="str">
        <f>W18</f>
        <v/>
      </c>
      <c r="S21" s="7" t="s">
        <v>0</v>
      </c>
      <c r="T21" s="8" t="str">
        <f>U18</f>
        <v/>
      </c>
      <c r="U21" s="13"/>
      <c r="V21" s="14" t="s">
        <v>0</v>
      </c>
      <c r="W21" s="15"/>
      <c r="X21" s="6" t="str">
        <f>IF(U37="","",U37)</f>
        <v/>
      </c>
      <c r="Y21" s="7" t="s">
        <v>0</v>
      </c>
      <c r="Z21" s="8" t="str">
        <f>IF(Z37="","",Z37)</f>
        <v/>
      </c>
      <c r="AA21" s="6" t="str">
        <f>IF(U40="","",U40)</f>
        <v/>
      </c>
      <c r="AB21" s="7" t="s">
        <v>0</v>
      </c>
      <c r="AC21" s="8" t="str">
        <f>IF(Z40="","",Z40)</f>
        <v/>
      </c>
      <c r="AD21" s="6" t="str">
        <f>IF(AF58="","",AF58)</f>
        <v/>
      </c>
      <c r="AE21" s="7" t="s">
        <v>0</v>
      </c>
      <c r="AF21" s="8" t="str">
        <f>IF(AA58="","",AA58)</f>
        <v/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1:42" ht="22.5" customHeight="1" thickBot="1" x14ac:dyDescent="0.2">
      <c r="A22" s="46"/>
      <c r="B22" s="4"/>
      <c r="C22" s="2">
        <f>W4</f>
        <v>2</v>
      </c>
      <c r="D22" s="3" t="s">
        <v>0</v>
      </c>
      <c r="E22" s="4">
        <f>U4</f>
        <v>3</v>
      </c>
      <c r="F22" s="2">
        <f>W7</f>
        <v>0</v>
      </c>
      <c r="G22" s="3" t="s">
        <v>0</v>
      </c>
      <c r="H22" s="4">
        <f>U7</f>
        <v>1</v>
      </c>
      <c r="I22" s="2">
        <f>W10</f>
        <v>1</v>
      </c>
      <c r="J22" s="3" t="s">
        <v>0</v>
      </c>
      <c r="K22" s="4">
        <f>U10</f>
        <v>0</v>
      </c>
      <c r="L22" s="2">
        <f>W13</f>
        <v>3</v>
      </c>
      <c r="M22" s="3" t="s">
        <v>0</v>
      </c>
      <c r="N22" s="4">
        <f>U13</f>
        <v>1</v>
      </c>
      <c r="O22" s="2">
        <f>W16</f>
        <v>0</v>
      </c>
      <c r="P22" s="3" t="s">
        <v>0</v>
      </c>
      <c r="Q22" s="4">
        <f>U16</f>
        <v>1</v>
      </c>
      <c r="R22" s="2">
        <f>W19</f>
        <v>0</v>
      </c>
      <c r="S22" s="3" t="s">
        <v>0</v>
      </c>
      <c r="T22" s="4">
        <f>U19</f>
        <v>1</v>
      </c>
      <c r="U22" s="16"/>
      <c r="V22" s="17" t="s">
        <v>0</v>
      </c>
      <c r="W22" s="18"/>
      <c r="X22" s="2">
        <f>IF(U38="","",U38)</f>
        <v>1</v>
      </c>
      <c r="Y22" s="3" t="s">
        <v>0</v>
      </c>
      <c r="Z22" s="4">
        <f>IF(Z38="","",Z38)</f>
        <v>0</v>
      </c>
      <c r="AA22" s="2">
        <f>IF(U41="","",U41)</f>
        <v>1</v>
      </c>
      <c r="AB22" s="3" t="s">
        <v>0</v>
      </c>
      <c r="AC22" s="4">
        <f>IF(Z41="","",Z41)</f>
        <v>0</v>
      </c>
      <c r="AD22" s="2">
        <f>IF(AF59="","",AF59)</f>
        <v>0</v>
      </c>
      <c r="AE22" s="3" t="s">
        <v>0</v>
      </c>
      <c r="AF22" s="4">
        <f>IF(AA59="","",AA59)</f>
        <v>2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ht="22.5" customHeight="1" x14ac:dyDescent="0.15">
      <c r="A23" s="44" t="str">
        <f>X1</f>
        <v>大道</v>
      </c>
      <c r="B23" s="19"/>
      <c r="C23" s="50" t="str">
        <f>IF(C25="","",IF(C25&gt;E25,"○",IF(C25&lt;E25,"●",IF(C24&gt;E24,"△",IF(C24&lt;E24,"▲")))))</f>
        <v>△</v>
      </c>
      <c r="D23" s="51"/>
      <c r="E23" s="52"/>
      <c r="F23" s="50" t="str">
        <f t="shared" ref="F23" si="37">IF(F25="","",IF(F25&gt;H25,"○",IF(F25&lt;H25,"●",IF(F24&gt;H24,"△",IF(F24&lt;H24,"▲")))))</f>
        <v>●</v>
      </c>
      <c r="G23" s="51"/>
      <c r="H23" s="52"/>
      <c r="I23" s="50" t="str">
        <f t="shared" ref="I23" si="38">IF(I25="","",IF(I25&gt;K25,"○",IF(I25&lt;K25,"●",IF(I24&gt;K24,"△",IF(I24&lt;K24,"▲")))))</f>
        <v>○</v>
      </c>
      <c r="J23" s="51"/>
      <c r="K23" s="52"/>
      <c r="L23" s="50" t="str">
        <f t="shared" ref="L23" si="39">IF(L25="","",IF(L25&gt;N25,"○",IF(L25&lt;N25,"●",IF(L24&gt;N24,"△",IF(L24&lt;N24,"▲")))))</f>
        <v>●</v>
      </c>
      <c r="M23" s="51"/>
      <c r="N23" s="52"/>
      <c r="O23" s="50" t="str">
        <f t="shared" ref="O23" si="40">IF(O25="","",IF(O25&gt;Q25,"○",IF(O25&lt;Q25,"●",IF(O24&gt;Q24,"△",IF(O24&lt;Q24,"▲")))))</f>
        <v>○</v>
      </c>
      <c r="P23" s="51"/>
      <c r="Q23" s="52"/>
      <c r="R23" s="50" t="str">
        <f t="shared" ref="R23" si="41">IF(R25="","",IF(R25&gt;T25,"○",IF(R25&lt;T25,"●",IF(R24&gt;T24,"△",IF(R24&lt;T24,"▲")))))</f>
        <v>○</v>
      </c>
      <c r="S23" s="51"/>
      <c r="T23" s="52"/>
      <c r="U23" s="50" t="str">
        <f>IF(U25="","",IF(U25&gt;W25,"○",IF(U25&lt;W25,"●",IF(U24&gt;W24,"△",IF(U24&lt;W24,"▲")))))</f>
        <v>●</v>
      </c>
      <c r="V23" s="51"/>
      <c r="W23" s="52"/>
      <c r="X23" s="47"/>
      <c r="Y23" s="48"/>
      <c r="Z23" s="49"/>
      <c r="AA23" s="50" t="str">
        <f>IF(AA25="","",IF(AA25&gt;AC25,"○",IF(AA25&lt;AC25,"●",IF(AA24&gt;AC24,"△",IF(AA24&lt;AC24,"▲")))))</f>
        <v>△</v>
      </c>
      <c r="AB23" s="51"/>
      <c r="AC23" s="52"/>
      <c r="AD23" s="50" t="str">
        <f>IF(AD25="","",IF(AD25&gt;AF25,"○",IF(AD25&lt;AF25,"●",IF(AD24&gt;AF24,"△",IF(AD24&lt;AF24,"▲")))))</f>
        <v>○</v>
      </c>
      <c r="AE23" s="51"/>
      <c r="AF23" s="52"/>
      <c r="AG23" s="53">
        <f>COUNTIF(C23:AF23,"○")</f>
        <v>4</v>
      </c>
      <c r="AH23" s="53">
        <f>COUNTIF(C23:AF23,"△")</f>
        <v>2</v>
      </c>
      <c r="AI23" s="53">
        <f>COUNTIF(C23:AF23,"▲")</f>
        <v>0</v>
      </c>
      <c r="AJ23" s="53">
        <f>COUNTIF(C23:AF23,"●")</f>
        <v>3</v>
      </c>
      <c r="AK23" s="53">
        <f>COUNTIF(F23:AF23,"△")+COUNTIF(F23:AF23,"▲")</f>
        <v>1</v>
      </c>
      <c r="AL23" s="53">
        <f>SUM(C25,F25,I25,L25,O25,R25,U25,X25,AA25,AD25)</f>
        <v>9</v>
      </c>
      <c r="AM23" s="53">
        <f>SUM(E25,H25,K25,N25,Q25,T25,W25,Z25,AC25,AF25)</f>
        <v>7</v>
      </c>
      <c r="AN23" s="53">
        <f>SUM(AG23*3+AH23*2+AI23*1)</f>
        <v>16</v>
      </c>
      <c r="AO23" s="53">
        <f>RANK(AN23,AN2:AN31,0)</f>
        <v>4</v>
      </c>
      <c r="AP23" s="53">
        <f>(AL23-AM23)</f>
        <v>2</v>
      </c>
    </row>
    <row r="24" spans="1:42" ht="22.5" customHeight="1" x14ac:dyDescent="0.15">
      <c r="A24" s="45"/>
      <c r="B24" s="9" t="s">
        <v>441</v>
      </c>
      <c r="C24" s="38">
        <f>Z3</f>
        <v>3</v>
      </c>
      <c r="D24" s="7" t="s">
        <v>0</v>
      </c>
      <c r="E24" s="39">
        <f>X3</f>
        <v>1</v>
      </c>
      <c r="F24" s="6" t="str">
        <f>Z6</f>
        <v/>
      </c>
      <c r="G24" s="7" t="s">
        <v>0</v>
      </c>
      <c r="H24" s="8" t="str">
        <f>X6</f>
        <v/>
      </c>
      <c r="I24" s="6" t="str">
        <f>Z9</f>
        <v/>
      </c>
      <c r="J24" s="7" t="s">
        <v>0</v>
      </c>
      <c r="K24" s="8" t="str">
        <f>X9</f>
        <v/>
      </c>
      <c r="L24" s="6" t="str">
        <f>Z12</f>
        <v/>
      </c>
      <c r="M24" s="7" t="s">
        <v>0</v>
      </c>
      <c r="N24" s="8" t="str">
        <f>X12</f>
        <v/>
      </c>
      <c r="O24" s="6" t="str">
        <f>Z15</f>
        <v/>
      </c>
      <c r="P24" s="7" t="s">
        <v>0</v>
      </c>
      <c r="Q24" s="8" t="str">
        <f>X15</f>
        <v/>
      </c>
      <c r="R24" s="6" t="str">
        <f>Z18</f>
        <v/>
      </c>
      <c r="S24" s="7" t="s">
        <v>0</v>
      </c>
      <c r="T24" s="8" t="str">
        <f>X18</f>
        <v/>
      </c>
      <c r="U24" s="6" t="str">
        <f>Z21</f>
        <v/>
      </c>
      <c r="V24" s="7" t="s">
        <v>0</v>
      </c>
      <c r="W24" s="8" t="str">
        <f>X21</f>
        <v/>
      </c>
      <c r="X24" s="13"/>
      <c r="Y24" s="14" t="s">
        <v>0</v>
      </c>
      <c r="Z24" s="15"/>
      <c r="AA24" s="38">
        <f>IF(I37="","",I37)</f>
        <v>4</v>
      </c>
      <c r="AB24" s="7" t="s">
        <v>0</v>
      </c>
      <c r="AC24" s="39">
        <f>IF(N37="","",N37)</f>
        <v>3</v>
      </c>
      <c r="AD24" s="6" t="str">
        <f>IF(C55="","",C55)</f>
        <v/>
      </c>
      <c r="AE24" s="7" t="s">
        <v>0</v>
      </c>
      <c r="AF24" s="8" t="str">
        <f>IF(H55="","",H55)</f>
        <v/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42" ht="22.5" customHeight="1" thickBot="1" x14ac:dyDescent="0.2">
      <c r="A25" s="46"/>
      <c r="B25" s="4"/>
      <c r="C25" s="2">
        <f>Z4</f>
        <v>2</v>
      </c>
      <c r="D25" s="3" t="s">
        <v>0</v>
      </c>
      <c r="E25" s="4">
        <f>X4</f>
        <v>2</v>
      </c>
      <c r="F25" s="2">
        <f>Z7</f>
        <v>0</v>
      </c>
      <c r="G25" s="3" t="s">
        <v>0</v>
      </c>
      <c r="H25" s="4">
        <f>X7</f>
        <v>1</v>
      </c>
      <c r="I25" s="2">
        <f>Z10</f>
        <v>2</v>
      </c>
      <c r="J25" s="3" t="s">
        <v>0</v>
      </c>
      <c r="K25" s="4">
        <f>X10</f>
        <v>1</v>
      </c>
      <c r="L25" s="2">
        <f>Z13</f>
        <v>0</v>
      </c>
      <c r="M25" s="3" t="s">
        <v>0</v>
      </c>
      <c r="N25" s="4">
        <f>X13</f>
        <v>1</v>
      </c>
      <c r="O25" s="2">
        <f>Z16</f>
        <v>1</v>
      </c>
      <c r="P25" s="3" t="s">
        <v>0</v>
      </c>
      <c r="Q25" s="4">
        <f>X16</f>
        <v>0</v>
      </c>
      <c r="R25" s="2">
        <f>Z19</f>
        <v>1</v>
      </c>
      <c r="S25" s="3" t="s">
        <v>0</v>
      </c>
      <c r="T25" s="4">
        <f>X19</f>
        <v>0</v>
      </c>
      <c r="U25" s="2">
        <f>Z22</f>
        <v>0</v>
      </c>
      <c r="V25" s="3" t="s">
        <v>0</v>
      </c>
      <c r="W25" s="4">
        <f>X22</f>
        <v>1</v>
      </c>
      <c r="X25" s="16"/>
      <c r="Y25" s="17" t="s">
        <v>0</v>
      </c>
      <c r="Z25" s="18"/>
      <c r="AA25" s="2">
        <f>IF(I38="","",I38)</f>
        <v>1</v>
      </c>
      <c r="AB25" s="3" t="s">
        <v>0</v>
      </c>
      <c r="AC25" s="4">
        <f>IF(N38="","",N38)</f>
        <v>1</v>
      </c>
      <c r="AD25" s="2">
        <f>IF(C56="","",C56)</f>
        <v>2</v>
      </c>
      <c r="AE25" s="3" t="s">
        <v>0</v>
      </c>
      <c r="AF25" s="4">
        <f>IF(H56="","",H56)</f>
        <v>0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</row>
    <row r="26" spans="1:42" ht="22.5" customHeight="1" x14ac:dyDescent="0.15">
      <c r="A26" s="44" t="str">
        <f>AA1</f>
        <v>明治</v>
      </c>
      <c r="B26" s="19"/>
      <c r="C26" s="50" t="str">
        <f>IF(C28="","",IF(C28&gt;E28,"○",IF(C28&lt;E28,"●",IF(C27&gt;E27,"△",IF(C27&lt;E27,"▲")))))</f>
        <v>○</v>
      </c>
      <c r="D26" s="51"/>
      <c r="E26" s="52"/>
      <c r="F26" s="50" t="str">
        <f t="shared" ref="F26" si="42">IF(F28="","",IF(F28&gt;H28,"○",IF(F28&lt;H28,"●",IF(F27&gt;H27,"△",IF(F27&lt;H27,"▲")))))</f>
        <v>△</v>
      </c>
      <c r="G26" s="51"/>
      <c r="H26" s="52"/>
      <c r="I26" s="50" t="str">
        <f t="shared" ref="I26" si="43">IF(I28="","",IF(I28&gt;K28,"○",IF(I28&lt;K28,"●",IF(I27&gt;K27,"△",IF(I27&lt;K27,"▲")))))</f>
        <v>○</v>
      </c>
      <c r="J26" s="51"/>
      <c r="K26" s="52"/>
      <c r="L26" s="50" t="str">
        <f t="shared" ref="L26" si="44">IF(L28="","",IF(L28&gt;N28,"○",IF(L28&lt;N28,"●",IF(L27&gt;N27,"△",IF(L27&lt;N27,"▲")))))</f>
        <v>○</v>
      </c>
      <c r="M26" s="51"/>
      <c r="N26" s="52"/>
      <c r="O26" s="50" t="str">
        <f t="shared" ref="O26" si="45">IF(O28="","",IF(O28&gt;Q28,"○",IF(O28&lt;Q28,"●",IF(O27&gt;Q27,"△",IF(O27&lt;Q27,"▲")))))</f>
        <v>●</v>
      </c>
      <c r="P26" s="51"/>
      <c r="Q26" s="52"/>
      <c r="R26" s="50" t="str">
        <f t="shared" ref="R26" si="46">IF(R28="","",IF(R28&gt;T28,"○",IF(R28&lt;T28,"●",IF(R27&gt;T27,"△",IF(R27&lt;T27,"▲")))))</f>
        <v>△</v>
      </c>
      <c r="S26" s="51"/>
      <c r="T26" s="52"/>
      <c r="U26" s="50" t="str">
        <f t="shared" ref="U26" si="47">IF(U28="","",IF(U28&gt;W28,"○",IF(U28&lt;W28,"●",IF(U27&gt;W27,"△",IF(U27&lt;W27,"▲")))))</f>
        <v>●</v>
      </c>
      <c r="V26" s="51"/>
      <c r="W26" s="52"/>
      <c r="X26" s="50" t="str">
        <f>IF(X28="","",IF(X28&gt;Z28,"○",IF(X28&lt;Z28,"●",IF(X27&gt;Z27,"△",IF(X27&lt;Z27,"▲")))))</f>
        <v>▲</v>
      </c>
      <c r="Y26" s="51"/>
      <c r="Z26" s="52"/>
      <c r="AA26" s="47"/>
      <c r="AB26" s="48"/>
      <c r="AC26" s="49"/>
      <c r="AD26" s="50" t="str">
        <f>IF(AD28="","",IF(AD28&gt;AF28,"○",IF(AD28&lt;AF28,"●",IF(AD27&gt;AF27,"△",IF(AD27&lt;AF27,"▲")))))</f>
        <v>●</v>
      </c>
      <c r="AE26" s="51"/>
      <c r="AF26" s="52"/>
      <c r="AG26" s="53">
        <f>COUNTIF(C26:AF26,"○")</f>
        <v>3</v>
      </c>
      <c r="AH26" s="53">
        <f>COUNTIF(C26:AF26,"△")</f>
        <v>2</v>
      </c>
      <c r="AI26" s="53">
        <f>COUNTIF(C26:AF26,"▲")</f>
        <v>1</v>
      </c>
      <c r="AJ26" s="53">
        <f>COUNTIF(C26:AF26,"●")</f>
        <v>3</v>
      </c>
      <c r="AK26" s="53">
        <f>COUNTIF(F26:AF26,"△")+COUNTIF(F26:AF26,"▲")</f>
        <v>3</v>
      </c>
      <c r="AL26" s="53">
        <f>SUM(C28,F28,I28,L28,O28,R28,U28,X28,AA28,AD28)</f>
        <v>16</v>
      </c>
      <c r="AM26" s="53">
        <f>SUM(E28,H28,K28,N28,Q28,T28,W28,Z28,AC28,AF28)</f>
        <v>8</v>
      </c>
      <c r="AN26" s="53">
        <f>SUM(AG26*3+AH26*2+AI26*1)</f>
        <v>14</v>
      </c>
      <c r="AO26" s="53">
        <f>RANK(AN26,AN2:AN31,0)</f>
        <v>6</v>
      </c>
      <c r="AP26" s="53">
        <f>(AL26-AM26)</f>
        <v>8</v>
      </c>
    </row>
    <row r="27" spans="1:42" ht="22.5" customHeight="1" x14ac:dyDescent="0.15">
      <c r="A27" s="45"/>
      <c r="B27" s="9" t="s">
        <v>431</v>
      </c>
      <c r="C27" s="6" t="str">
        <f>AC3</f>
        <v/>
      </c>
      <c r="D27" s="7" t="s">
        <v>0</v>
      </c>
      <c r="E27" s="8" t="str">
        <f>AA3</f>
        <v/>
      </c>
      <c r="F27" s="6">
        <f>AC6</f>
        <v>4</v>
      </c>
      <c r="G27" s="7" t="s">
        <v>0</v>
      </c>
      <c r="H27" s="8">
        <f>AA6</f>
        <v>2</v>
      </c>
      <c r="I27" s="6" t="str">
        <f>AC9</f>
        <v/>
      </c>
      <c r="J27" s="7" t="s">
        <v>0</v>
      </c>
      <c r="K27" s="8" t="str">
        <f>AA9</f>
        <v/>
      </c>
      <c r="L27" s="6" t="str">
        <f>AC12</f>
        <v/>
      </c>
      <c r="M27" s="7" t="s">
        <v>0</v>
      </c>
      <c r="N27" s="8" t="str">
        <f>AA12</f>
        <v/>
      </c>
      <c r="O27" s="6" t="str">
        <f>AC15</f>
        <v/>
      </c>
      <c r="P27" s="7" t="s">
        <v>0</v>
      </c>
      <c r="Q27" s="8" t="str">
        <f>AA15</f>
        <v/>
      </c>
      <c r="R27" s="38">
        <f>AC18</f>
        <v>6</v>
      </c>
      <c r="S27" s="7" t="s">
        <v>0</v>
      </c>
      <c r="T27" s="39">
        <f>AA18</f>
        <v>5</v>
      </c>
      <c r="U27" s="6" t="str">
        <f>AC21</f>
        <v/>
      </c>
      <c r="V27" s="7" t="s">
        <v>0</v>
      </c>
      <c r="W27" s="8" t="str">
        <f>AA21</f>
        <v/>
      </c>
      <c r="X27" s="38">
        <f>AC24</f>
        <v>3</v>
      </c>
      <c r="Y27" s="7" t="s">
        <v>0</v>
      </c>
      <c r="Z27" s="39">
        <f>AA24</f>
        <v>4</v>
      </c>
      <c r="AA27" s="13"/>
      <c r="AB27" s="14" t="s">
        <v>0</v>
      </c>
      <c r="AC27" s="15"/>
      <c r="AD27" s="6" t="str">
        <f>IF(AA37="","",AA37)</f>
        <v/>
      </c>
      <c r="AE27" s="7" t="s">
        <v>0</v>
      </c>
      <c r="AF27" s="8" t="str">
        <f>IF(AF37="","",AF37)</f>
        <v/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2" ht="22.5" customHeight="1" thickBot="1" x14ac:dyDescent="0.2">
      <c r="A28" s="46"/>
      <c r="B28" s="4"/>
      <c r="C28" s="2">
        <f>AC4</f>
        <v>5</v>
      </c>
      <c r="D28" s="3" t="s">
        <v>0</v>
      </c>
      <c r="E28" s="4">
        <f>AA4</f>
        <v>1</v>
      </c>
      <c r="F28" s="2">
        <f>AC7</f>
        <v>3</v>
      </c>
      <c r="G28" s="3" t="s">
        <v>0</v>
      </c>
      <c r="H28" s="4">
        <f>AA7</f>
        <v>3</v>
      </c>
      <c r="I28" s="2">
        <f>AC10</f>
        <v>4</v>
      </c>
      <c r="J28" s="3" t="s">
        <v>0</v>
      </c>
      <c r="K28" s="4">
        <f>AA10</f>
        <v>0</v>
      </c>
      <c r="L28" s="2">
        <f>AC13</f>
        <v>3</v>
      </c>
      <c r="M28" s="3" t="s">
        <v>0</v>
      </c>
      <c r="N28" s="4">
        <f>AA13</f>
        <v>0</v>
      </c>
      <c r="O28" s="2">
        <f>AC16</f>
        <v>0</v>
      </c>
      <c r="P28" s="3" t="s">
        <v>0</v>
      </c>
      <c r="Q28" s="4">
        <f>AA16</f>
        <v>1</v>
      </c>
      <c r="R28" s="2">
        <f>AC19</f>
        <v>0</v>
      </c>
      <c r="S28" s="3" t="s">
        <v>0</v>
      </c>
      <c r="T28" s="4">
        <f>AA19</f>
        <v>0</v>
      </c>
      <c r="U28" s="2">
        <f>AC22</f>
        <v>0</v>
      </c>
      <c r="V28" s="3" t="s">
        <v>0</v>
      </c>
      <c r="W28" s="4">
        <f>AA22</f>
        <v>1</v>
      </c>
      <c r="X28" s="2">
        <f>AC25</f>
        <v>1</v>
      </c>
      <c r="Y28" s="3" t="s">
        <v>0</v>
      </c>
      <c r="Z28" s="4">
        <f>AA25</f>
        <v>1</v>
      </c>
      <c r="AA28" s="16"/>
      <c r="AB28" s="17" t="s">
        <v>0</v>
      </c>
      <c r="AC28" s="18"/>
      <c r="AD28" s="2">
        <f>IF(AA38="","",AA38)</f>
        <v>0</v>
      </c>
      <c r="AE28" s="3" t="s">
        <v>0</v>
      </c>
      <c r="AF28" s="4">
        <f>IF(AF38="","",AF38)</f>
        <v>1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</row>
    <row r="29" spans="1:42" ht="22.5" customHeight="1" x14ac:dyDescent="0.15">
      <c r="A29" s="44" t="str">
        <f>AD1</f>
        <v>明野北</v>
      </c>
      <c r="B29" s="19"/>
      <c r="C29" s="50" t="str">
        <f>IF(C31="","",IF(C31&gt;E31,"○",IF(C31&lt;E31,"●",IF(C30&gt;E30,"△",IF(C30&lt;E30,"▲")))))</f>
        <v>○</v>
      </c>
      <c r="D29" s="51"/>
      <c r="E29" s="52"/>
      <c r="F29" s="50" t="str">
        <f t="shared" ref="F29" si="48">IF(F31="","",IF(F31&gt;H31,"○",IF(F31&lt;H31,"●",IF(F30&gt;H30,"△",IF(F30&lt;H30,"▲")))))</f>
        <v>▲</v>
      </c>
      <c r="G29" s="51"/>
      <c r="H29" s="52"/>
      <c r="I29" s="50" t="str">
        <f t="shared" ref="I29" si="49">IF(I31="","",IF(I31&gt;K31,"○",IF(I31&lt;K31,"●",IF(I30&gt;K30,"△",IF(I30&lt;K30,"▲")))))</f>
        <v>○</v>
      </c>
      <c r="J29" s="51"/>
      <c r="K29" s="52"/>
      <c r="L29" s="50" t="str">
        <f t="shared" ref="L29" si="50">IF(L31="","",IF(L31&gt;N31,"○",IF(L31&lt;N31,"●",IF(L30&gt;N30,"△",IF(L30&lt;N30,"▲")))))</f>
        <v>▲</v>
      </c>
      <c r="M29" s="51"/>
      <c r="N29" s="52"/>
      <c r="O29" s="50" t="str">
        <f t="shared" ref="O29" si="51">IF(O31="","",IF(O31&gt;Q31,"○",IF(O31&lt;Q31,"●",IF(O30&gt;Q30,"△",IF(O30&lt;Q30,"▲")))))</f>
        <v>○</v>
      </c>
      <c r="P29" s="51"/>
      <c r="Q29" s="52"/>
      <c r="R29" s="50" t="str">
        <f t="shared" ref="R29" si="52">IF(R31="","",IF(R31&gt;T31,"○",IF(R31&lt;T31,"●",IF(R30&gt;T30,"△",IF(R30&lt;T30,"▲")))))</f>
        <v>●</v>
      </c>
      <c r="S29" s="51"/>
      <c r="T29" s="52"/>
      <c r="U29" s="50" t="str">
        <f t="shared" ref="U29" si="53">IF(U31="","",IF(U31&gt;W31,"○",IF(U31&lt;W31,"●",IF(U30&gt;W30,"△",IF(U30&lt;W30,"▲")))))</f>
        <v>○</v>
      </c>
      <c r="V29" s="51"/>
      <c r="W29" s="52"/>
      <c r="X29" s="50" t="str">
        <f>IF(X31="","",IF(X31&gt;Z31,"○",IF(X31&lt;Z31,"●",IF(X30&gt;Z30,"△",IF(X30&lt;Z30,"▲")))))</f>
        <v>●</v>
      </c>
      <c r="Y29" s="51"/>
      <c r="Z29" s="52"/>
      <c r="AA29" s="50" t="str">
        <f>IF(AA31="","",IF(AA31&gt;AC31,"○",IF(AA31&lt;AC31,"●",IF(AA30&gt;AC30,"△",IF(AA30&lt;AC30,"▲")))))</f>
        <v>○</v>
      </c>
      <c r="AB29" s="51"/>
      <c r="AC29" s="52"/>
      <c r="AD29" s="47"/>
      <c r="AE29" s="48"/>
      <c r="AF29" s="49"/>
      <c r="AG29" s="53">
        <f>COUNTIF(C29:AF29,"○")</f>
        <v>5</v>
      </c>
      <c r="AH29" s="53">
        <f>COUNTIF(C29:AF29,"△")</f>
        <v>0</v>
      </c>
      <c r="AI29" s="53">
        <f>COUNTIF(C29:AF29,"▲")</f>
        <v>2</v>
      </c>
      <c r="AJ29" s="53">
        <f>COUNTIF(C29:AF29,"●")</f>
        <v>2</v>
      </c>
      <c r="AK29" s="53">
        <f>COUNTIF(F29:AF29,"△")+COUNTIF(F29:AF29,"▲")</f>
        <v>2</v>
      </c>
      <c r="AL29" s="53">
        <f>SUM(C31,F31,I31,L31,O31,R31,U31,X31,AA31,AD31)</f>
        <v>16</v>
      </c>
      <c r="AM29" s="53">
        <f>SUM(E31,H31,K31,N31,Q31,T31,W31,Z31,AC31,AF31)</f>
        <v>7</v>
      </c>
      <c r="AN29" s="53">
        <f>SUM(AG29*3+AH29*2+AI29*1)</f>
        <v>17</v>
      </c>
      <c r="AO29" s="53">
        <f>RANK(AN29,AN2:AN31,0)</f>
        <v>2</v>
      </c>
      <c r="AP29" s="53">
        <f>(AL29-AM29)</f>
        <v>9</v>
      </c>
    </row>
    <row r="30" spans="1:42" ht="22.5" customHeight="1" x14ac:dyDescent="0.15">
      <c r="A30" s="45"/>
      <c r="B30" s="9" t="s">
        <v>439</v>
      </c>
      <c r="C30" s="6" t="str">
        <f>AF3</f>
        <v/>
      </c>
      <c r="D30" s="7" t="s">
        <v>0</v>
      </c>
      <c r="E30" s="8" t="str">
        <f>AD3</f>
        <v/>
      </c>
      <c r="F30" s="6">
        <f>AF6</f>
        <v>4</v>
      </c>
      <c r="G30" s="7" t="s">
        <v>0</v>
      </c>
      <c r="H30" s="8">
        <f>AD6</f>
        <v>5</v>
      </c>
      <c r="I30" s="6" t="str">
        <f>AF9</f>
        <v/>
      </c>
      <c r="J30" s="7" t="s">
        <v>0</v>
      </c>
      <c r="K30" s="8" t="str">
        <f>AD9</f>
        <v/>
      </c>
      <c r="L30" s="38">
        <f>AF12</f>
        <v>5</v>
      </c>
      <c r="M30" s="7" t="s">
        <v>0</v>
      </c>
      <c r="N30" s="39">
        <f>AD12</f>
        <v>6</v>
      </c>
      <c r="O30" s="6" t="str">
        <f>AF15</f>
        <v/>
      </c>
      <c r="P30" s="7" t="s">
        <v>0</v>
      </c>
      <c r="Q30" s="8" t="str">
        <f>AD15</f>
        <v/>
      </c>
      <c r="R30" s="6" t="str">
        <f>AF18</f>
        <v/>
      </c>
      <c r="S30" s="7" t="s">
        <v>0</v>
      </c>
      <c r="T30" s="8" t="str">
        <f>AD18</f>
        <v/>
      </c>
      <c r="U30" s="6" t="str">
        <f>AF21</f>
        <v/>
      </c>
      <c r="V30" s="7" t="s">
        <v>0</v>
      </c>
      <c r="W30" s="8" t="str">
        <f>AD21</f>
        <v/>
      </c>
      <c r="X30" s="6" t="str">
        <f>AF24</f>
        <v/>
      </c>
      <c r="Y30" s="7" t="s">
        <v>0</v>
      </c>
      <c r="Z30" s="8" t="str">
        <f>AD24</f>
        <v/>
      </c>
      <c r="AA30" s="6" t="str">
        <f>AF27</f>
        <v/>
      </c>
      <c r="AB30" s="7" t="s">
        <v>0</v>
      </c>
      <c r="AC30" s="8" t="str">
        <f>AD27</f>
        <v/>
      </c>
      <c r="AD30" s="13"/>
      <c r="AE30" s="14" t="s">
        <v>0</v>
      </c>
      <c r="AF30" s="15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spans="1:42" ht="22.5" customHeight="1" thickBot="1" x14ac:dyDescent="0.2">
      <c r="A31" s="46"/>
      <c r="B31" s="4"/>
      <c r="C31" s="2">
        <f>AF4</f>
        <v>4</v>
      </c>
      <c r="D31" s="3" t="s">
        <v>0</v>
      </c>
      <c r="E31" s="4">
        <f>AD4</f>
        <v>0</v>
      </c>
      <c r="F31" s="2">
        <f>AF7</f>
        <v>0</v>
      </c>
      <c r="G31" s="3" t="s">
        <v>0</v>
      </c>
      <c r="H31" s="4">
        <f>AD7</f>
        <v>0</v>
      </c>
      <c r="I31" s="2">
        <f>AF10</f>
        <v>5</v>
      </c>
      <c r="J31" s="3" t="s">
        <v>0</v>
      </c>
      <c r="K31" s="4">
        <f>AD10</f>
        <v>2</v>
      </c>
      <c r="L31" s="2">
        <f>AF13</f>
        <v>2</v>
      </c>
      <c r="M31" s="3" t="s">
        <v>0</v>
      </c>
      <c r="N31" s="4">
        <f>AD13</f>
        <v>2</v>
      </c>
      <c r="O31" s="2">
        <f>AF16</f>
        <v>2</v>
      </c>
      <c r="P31" s="3" t="s">
        <v>0</v>
      </c>
      <c r="Q31" s="4">
        <f>AD16</f>
        <v>0</v>
      </c>
      <c r="R31" s="2">
        <f>AF19</f>
        <v>0</v>
      </c>
      <c r="S31" s="3" t="s">
        <v>0</v>
      </c>
      <c r="T31" s="4">
        <f>AD19</f>
        <v>1</v>
      </c>
      <c r="U31" s="2">
        <f>AF22</f>
        <v>2</v>
      </c>
      <c r="V31" s="3" t="s">
        <v>0</v>
      </c>
      <c r="W31" s="4">
        <f>AD22</f>
        <v>0</v>
      </c>
      <c r="X31" s="2">
        <f>AF25</f>
        <v>0</v>
      </c>
      <c r="Y31" s="3" t="s">
        <v>0</v>
      </c>
      <c r="Z31" s="4">
        <f>AD25</f>
        <v>2</v>
      </c>
      <c r="AA31" s="2">
        <f>AF28</f>
        <v>1</v>
      </c>
      <c r="AB31" s="3" t="s">
        <v>0</v>
      </c>
      <c r="AC31" s="4">
        <f>AD28</f>
        <v>0</v>
      </c>
      <c r="AD31" s="16"/>
      <c r="AE31" s="17" t="s">
        <v>0</v>
      </c>
      <c r="AF31" s="18"/>
      <c r="AG31" s="55"/>
      <c r="AH31" s="55"/>
      <c r="AI31" s="55"/>
      <c r="AJ31" s="55"/>
      <c r="AK31" s="55"/>
      <c r="AL31" s="55"/>
      <c r="AM31" s="55"/>
      <c r="AN31" s="55"/>
      <c r="AO31" s="55"/>
      <c r="AP31" s="55"/>
    </row>
    <row r="32" spans="1:42" ht="15" hidden="1" customHeight="1" x14ac:dyDescent="0.15">
      <c r="A32" s="25" t="s">
        <v>91</v>
      </c>
      <c r="B32" s="26" t="s">
        <v>93</v>
      </c>
      <c r="C32" s="77" t="s">
        <v>92</v>
      </c>
      <c r="D32" s="78"/>
      <c r="E32" s="78"/>
      <c r="F32" s="78"/>
      <c r="G32" s="78"/>
      <c r="H32" s="79"/>
      <c r="I32" s="77" t="s">
        <v>94</v>
      </c>
      <c r="J32" s="78"/>
      <c r="K32" s="78"/>
      <c r="L32" s="78"/>
      <c r="M32" s="78"/>
      <c r="N32" s="79"/>
      <c r="O32" s="77" t="s">
        <v>95</v>
      </c>
      <c r="P32" s="78"/>
      <c r="Q32" s="78"/>
      <c r="R32" s="78"/>
      <c r="S32" s="78"/>
      <c r="T32" s="79"/>
      <c r="U32" s="77" t="s">
        <v>96</v>
      </c>
      <c r="V32" s="78"/>
      <c r="W32" s="78"/>
      <c r="X32" s="78"/>
      <c r="Y32" s="78"/>
      <c r="Z32" s="79"/>
      <c r="AA32" s="77" t="s">
        <v>97</v>
      </c>
      <c r="AB32" s="78"/>
      <c r="AC32" s="78"/>
      <c r="AD32" s="78"/>
      <c r="AE32" s="78"/>
      <c r="AF32" s="79"/>
      <c r="AG32" s="77" t="s">
        <v>98</v>
      </c>
      <c r="AH32" s="78"/>
      <c r="AI32" s="78"/>
      <c r="AJ32" s="79"/>
    </row>
    <row r="33" spans="1:36" ht="15" hidden="1" customHeight="1" x14ac:dyDescent="0.15">
      <c r="A33" s="56" t="s">
        <v>84</v>
      </c>
      <c r="B33" s="71" t="s">
        <v>28</v>
      </c>
      <c r="C33" s="59" t="s">
        <v>24</v>
      </c>
      <c r="D33" s="60"/>
      <c r="E33" s="60"/>
      <c r="F33" s="60"/>
      <c r="G33" s="60"/>
      <c r="H33" s="61"/>
      <c r="I33" s="59" t="s">
        <v>23</v>
      </c>
      <c r="J33" s="60"/>
      <c r="K33" s="60"/>
      <c r="L33" s="60"/>
      <c r="M33" s="60"/>
      <c r="N33" s="61"/>
      <c r="O33" s="59" t="s">
        <v>25</v>
      </c>
      <c r="P33" s="60"/>
      <c r="Q33" s="60"/>
      <c r="R33" s="60"/>
      <c r="S33" s="60"/>
      <c r="T33" s="61"/>
      <c r="U33" s="59" t="s">
        <v>26</v>
      </c>
      <c r="V33" s="60"/>
      <c r="W33" s="60"/>
      <c r="X33" s="60"/>
      <c r="Y33" s="60"/>
      <c r="Z33" s="61"/>
      <c r="AA33" s="59" t="s">
        <v>27</v>
      </c>
      <c r="AB33" s="60"/>
      <c r="AC33" s="60"/>
      <c r="AD33" s="60"/>
      <c r="AE33" s="60"/>
      <c r="AF33" s="61"/>
    </row>
    <row r="34" spans="1:36" ht="15" hidden="1" customHeight="1" x14ac:dyDescent="0.15">
      <c r="A34" s="80"/>
      <c r="B34" s="72"/>
      <c r="C34" s="20"/>
      <c r="D34" s="1"/>
      <c r="E34" s="62" t="s">
        <v>11</v>
      </c>
      <c r="F34" s="62"/>
      <c r="G34" s="1"/>
      <c r="H34" s="21"/>
      <c r="I34" s="20"/>
      <c r="J34" s="1"/>
      <c r="K34" s="62" t="s">
        <v>11</v>
      </c>
      <c r="L34" s="62"/>
      <c r="M34" s="1"/>
      <c r="N34" s="21"/>
      <c r="O34" s="20"/>
      <c r="P34" s="1"/>
      <c r="Q34" s="62" t="s">
        <v>11</v>
      </c>
      <c r="R34" s="62"/>
      <c r="S34" s="1"/>
      <c r="T34" s="21"/>
      <c r="U34" s="20"/>
      <c r="V34" s="1"/>
      <c r="W34" s="62" t="s">
        <v>11</v>
      </c>
      <c r="X34" s="62"/>
      <c r="Y34" s="1"/>
      <c r="Z34" s="21"/>
      <c r="AA34" s="20"/>
      <c r="AB34" s="1"/>
      <c r="AC34" s="62" t="s">
        <v>11</v>
      </c>
      <c r="AD34" s="62"/>
      <c r="AE34" s="1"/>
      <c r="AF34" s="21"/>
    </row>
    <row r="35" spans="1:36" ht="15" hidden="1" customHeight="1" x14ac:dyDescent="0.15">
      <c r="A35" s="80"/>
      <c r="B35" s="73"/>
      <c r="C35" s="22">
        <v>0</v>
      </c>
      <c r="D35" s="23"/>
      <c r="E35" s="69" t="s">
        <v>15</v>
      </c>
      <c r="F35" s="69"/>
      <c r="G35" s="23"/>
      <c r="H35" s="24">
        <v>4</v>
      </c>
      <c r="I35" s="22">
        <v>1</v>
      </c>
      <c r="J35" s="23"/>
      <c r="K35" s="69" t="s">
        <v>13</v>
      </c>
      <c r="L35" s="69"/>
      <c r="M35" s="23"/>
      <c r="N35" s="24">
        <v>0</v>
      </c>
      <c r="O35" s="22">
        <v>2</v>
      </c>
      <c r="P35" s="23"/>
      <c r="Q35" s="69" t="s">
        <v>16</v>
      </c>
      <c r="R35" s="69"/>
      <c r="S35" s="23"/>
      <c r="T35" s="24">
        <v>0</v>
      </c>
      <c r="U35" s="22">
        <v>1</v>
      </c>
      <c r="V35" s="23"/>
      <c r="W35" s="69" t="s">
        <v>17</v>
      </c>
      <c r="X35" s="69"/>
      <c r="Y35" s="23"/>
      <c r="Z35" s="24">
        <v>0</v>
      </c>
      <c r="AA35" s="22">
        <v>0</v>
      </c>
      <c r="AB35" s="23"/>
      <c r="AC35" s="82" t="s">
        <v>14</v>
      </c>
      <c r="AD35" s="83"/>
      <c r="AE35" s="23"/>
      <c r="AF35" s="24">
        <v>1</v>
      </c>
    </row>
    <row r="36" spans="1:36" ht="15" hidden="1" customHeight="1" x14ac:dyDescent="0.15">
      <c r="A36" s="80"/>
      <c r="B36" s="56" t="s">
        <v>29</v>
      </c>
      <c r="C36" s="59" t="s">
        <v>30</v>
      </c>
      <c r="D36" s="60"/>
      <c r="E36" s="60"/>
      <c r="F36" s="60"/>
      <c r="G36" s="60"/>
      <c r="H36" s="61"/>
      <c r="I36" s="59" t="s">
        <v>31</v>
      </c>
      <c r="J36" s="60"/>
      <c r="K36" s="60"/>
      <c r="L36" s="60"/>
      <c r="M36" s="60"/>
      <c r="N36" s="61"/>
      <c r="O36" s="59" t="s">
        <v>32</v>
      </c>
      <c r="P36" s="60"/>
      <c r="Q36" s="60"/>
      <c r="R36" s="60"/>
      <c r="S36" s="60"/>
      <c r="T36" s="61"/>
      <c r="U36" s="59" t="s">
        <v>34</v>
      </c>
      <c r="V36" s="60"/>
      <c r="W36" s="60"/>
      <c r="X36" s="60"/>
      <c r="Y36" s="60"/>
      <c r="Z36" s="61"/>
      <c r="AA36" s="59" t="s">
        <v>35</v>
      </c>
      <c r="AB36" s="60"/>
      <c r="AC36" s="60"/>
      <c r="AD36" s="60"/>
      <c r="AE36" s="60"/>
      <c r="AF36" s="61"/>
    </row>
    <row r="37" spans="1:36" ht="15" hidden="1" customHeight="1" x14ac:dyDescent="0.15">
      <c r="A37" s="80"/>
      <c r="B37" s="80"/>
      <c r="C37" s="20"/>
      <c r="D37" s="1"/>
      <c r="E37" s="62" t="s">
        <v>11</v>
      </c>
      <c r="F37" s="62"/>
      <c r="G37" s="1"/>
      <c r="H37" s="21"/>
      <c r="I37" s="20">
        <v>4</v>
      </c>
      <c r="J37" s="1"/>
      <c r="K37" s="62" t="s">
        <v>11</v>
      </c>
      <c r="L37" s="62"/>
      <c r="M37" s="1"/>
      <c r="N37" s="21">
        <v>3</v>
      </c>
      <c r="O37" s="20"/>
      <c r="P37" s="1"/>
      <c r="Q37" s="62" t="s">
        <v>11</v>
      </c>
      <c r="R37" s="62"/>
      <c r="S37" s="1"/>
      <c r="T37" s="21"/>
      <c r="U37" s="20"/>
      <c r="V37" s="1"/>
      <c r="W37" s="62" t="s">
        <v>11</v>
      </c>
      <c r="X37" s="62"/>
      <c r="Y37" s="1"/>
      <c r="Z37" s="21"/>
      <c r="AA37" s="20"/>
      <c r="AB37" s="1"/>
      <c r="AC37" s="62" t="s">
        <v>11</v>
      </c>
      <c r="AD37" s="62"/>
      <c r="AE37" s="1"/>
      <c r="AF37" s="21"/>
    </row>
    <row r="38" spans="1:36" ht="15" hidden="1" customHeight="1" x14ac:dyDescent="0.15">
      <c r="A38" s="81"/>
      <c r="B38" s="81"/>
      <c r="C38" s="22">
        <v>1</v>
      </c>
      <c r="D38" s="23"/>
      <c r="E38" s="69" t="s">
        <v>22</v>
      </c>
      <c r="F38" s="69"/>
      <c r="G38" s="23"/>
      <c r="H38" s="24">
        <v>0</v>
      </c>
      <c r="I38" s="22">
        <v>1</v>
      </c>
      <c r="J38" s="23"/>
      <c r="K38" s="69" t="s">
        <v>18</v>
      </c>
      <c r="L38" s="69"/>
      <c r="M38" s="23"/>
      <c r="N38" s="24">
        <v>1</v>
      </c>
      <c r="O38" s="22">
        <v>0</v>
      </c>
      <c r="P38" s="23"/>
      <c r="Q38" s="69" t="s">
        <v>20</v>
      </c>
      <c r="R38" s="69"/>
      <c r="S38" s="23"/>
      <c r="T38" s="24">
        <v>1</v>
      </c>
      <c r="U38" s="22">
        <v>1</v>
      </c>
      <c r="V38" s="23"/>
      <c r="W38" s="69" t="s">
        <v>21</v>
      </c>
      <c r="X38" s="69"/>
      <c r="Y38" s="23"/>
      <c r="Z38" s="24">
        <v>0</v>
      </c>
      <c r="AA38" s="22">
        <v>0</v>
      </c>
      <c r="AB38" s="23"/>
      <c r="AC38" s="82" t="s">
        <v>19</v>
      </c>
      <c r="AD38" s="83"/>
      <c r="AE38" s="23"/>
      <c r="AF38" s="24">
        <v>1</v>
      </c>
    </row>
    <row r="39" spans="1:36" ht="15" hidden="1" customHeight="1" x14ac:dyDescent="0.15">
      <c r="A39" s="56" t="s">
        <v>85</v>
      </c>
      <c r="B39" s="56" t="s">
        <v>36</v>
      </c>
      <c r="C39" s="59" t="s">
        <v>37</v>
      </c>
      <c r="D39" s="60"/>
      <c r="E39" s="60"/>
      <c r="F39" s="60"/>
      <c r="G39" s="60"/>
      <c r="H39" s="61"/>
      <c r="I39" s="59" t="s">
        <v>38</v>
      </c>
      <c r="J39" s="60"/>
      <c r="K39" s="60"/>
      <c r="L39" s="60"/>
      <c r="M39" s="60"/>
      <c r="N39" s="61"/>
      <c r="O39" s="59" t="s">
        <v>39</v>
      </c>
      <c r="P39" s="60"/>
      <c r="Q39" s="60"/>
      <c r="R39" s="60"/>
      <c r="S39" s="60"/>
      <c r="T39" s="61"/>
      <c r="U39" s="59" t="s">
        <v>33</v>
      </c>
      <c r="V39" s="60"/>
      <c r="W39" s="60"/>
      <c r="X39" s="60"/>
      <c r="Y39" s="60"/>
      <c r="Z39" s="61"/>
      <c r="AA39" s="59" t="s">
        <v>40</v>
      </c>
      <c r="AB39" s="60"/>
      <c r="AC39" s="60"/>
      <c r="AD39" s="60"/>
      <c r="AE39" s="60"/>
      <c r="AF39" s="61"/>
      <c r="AG39" s="59" t="s">
        <v>41</v>
      </c>
      <c r="AH39" s="60"/>
      <c r="AI39" s="60"/>
      <c r="AJ39" s="61"/>
    </row>
    <row r="40" spans="1:36" ht="15" hidden="1" customHeight="1" x14ac:dyDescent="0.15">
      <c r="A40" s="80"/>
      <c r="B40" s="80"/>
      <c r="C40" s="20"/>
      <c r="D40" s="1"/>
      <c r="E40" s="62" t="s">
        <v>11</v>
      </c>
      <c r="F40" s="62"/>
      <c r="G40" s="1"/>
      <c r="H40" s="21"/>
      <c r="I40" s="20"/>
      <c r="J40" s="1"/>
      <c r="K40" s="62" t="s">
        <v>11</v>
      </c>
      <c r="L40" s="62"/>
      <c r="M40" s="1"/>
      <c r="N40" s="21"/>
      <c r="O40" s="20"/>
      <c r="P40" s="1"/>
      <c r="Q40" s="62" t="s">
        <v>11</v>
      </c>
      <c r="R40" s="62"/>
      <c r="S40" s="1"/>
      <c r="T40" s="21"/>
      <c r="U40" s="20"/>
      <c r="V40" s="1"/>
      <c r="W40" s="62" t="s">
        <v>11</v>
      </c>
      <c r="X40" s="62"/>
      <c r="Y40" s="1"/>
      <c r="Z40" s="21"/>
      <c r="AA40" s="20">
        <v>1</v>
      </c>
      <c r="AB40" s="1"/>
      <c r="AC40" s="62" t="s">
        <v>11</v>
      </c>
      <c r="AD40" s="62"/>
      <c r="AE40" s="1"/>
      <c r="AF40" s="21">
        <v>4</v>
      </c>
      <c r="AG40" s="20"/>
      <c r="AH40" s="62" t="s">
        <v>12</v>
      </c>
      <c r="AI40" s="84"/>
      <c r="AJ40" s="21"/>
    </row>
    <row r="41" spans="1:36" ht="14.25" hidden="1" customHeight="1" x14ac:dyDescent="0.15">
      <c r="A41" s="81"/>
      <c r="B41" s="81"/>
      <c r="C41" s="22">
        <v>1</v>
      </c>
      <c r="D41" s="23"/>
      <c r="E41" s="69" t="s">
        <v>21</v>
      </c>
      <c r="F41" s="69"/>
      <c r="G41" s="23"/>
      <c r="H41" s="24">
        <v>3</v>
      </c>
      <c r="I41" s="22">
        <v>1</v>
      </c>
      <c r="J41" s="23"/>
      <c r="K41" s="69" t="s">
        <v>13</v>
      </c>
      <c r="L41" s="69"/>
      <c r="M41" s="23"/>
      <c r="N41" s="24">
        <v>0</v>
      </c>
      <c r="O41" s="22">
        <v>1</v>
      </c>
      <c r="P41" s="23"/>
      <c r="Q41" s="82" t="s">
        <v>19</v>
      </c>
      <c r="R41" s="83"/>
      <c r="S41" s="23"/>
      <c r="T41" s="24">
        <v>0</v>
      </c>
      <c r="U41" s="22">
        <v>1</v>
      </c>
      <c r="V41" s="23"/>
      <c r="W41" s="82" t="s">
        <v>14</v>
      </c>
      <c r="X41" s="83"/>
      <c r="Y41" s="23"/>
      <c r="Z41" s="24">
        <v>0</v>
      </c>
      <c r="AA41" s="22">
        <v>0</v>
      </c>
      <c r="AB41" s="23"/>
      <c r="AC41" s="69" t="s">
        <v>15</v>
      </c>
      <c r="AD41" s="69"/>
      <c r="AE41" s="23"/>
      <c r="AF41" s="24">
        <v>0</v>
      </c>
      <c r="AG41" s="22">
        <v>0</v>
      </c>
      <c r="AH41" s="69" t="s">
        <v>18</v>
      </c>
      <c r="AI41" s="69"/>
      <c r="AJ41" s="24">
        <v>4</v>
      </c>
    </row>
    <row r="42" spans="1:36" ht="0.75" customHeight="1" x14ac:dyDescent="0.15">
      <c r="A42" s="56" t="s">
        <v>86</v>
      </c>
      <c r="B42" s="71" t="s">
        <v>42</v>
      </c>
      <c r="C42" s="59" t="s">
        <v>43</v>
      </c>
      <c r="D42" s="60"/>
      <c r="E42" s="60"/>
      <c r="F42" s="60"/>
      <c r="G42" s="60"/>
      <c r="H42" s="61"/>
      <c r="I42" s="59" t="s">
        <v>44</v>
      </c>
      <c r="J42" s="60"/>
      <c r="K42" s="60"/>
      <c r="L42" s="60"/>
      <c r="M42" s="60"/>
      <c r="N42" s="61"/>
      <c r="O42" s="59" t="s">
        <v>45</v>
      </c>
      <c r="P42" s="60"/>
      <c r="Q42" s="60"/>
      <c r="R42" s="60"/>
      <c r="S42" s="60"/>
      <c r="T42" s="61"/>
      <c r="U42" s="85" t="s">
        <v>46</v>
      </c>
      <c r="V42" s="67"/>
      <c r="W42" s="67"/>
      <c r="X42" s="67"/>
      <c r="Y42" s="67"/>
      <c r="Z42" s="68"/>
      <c r="AA42" s="59" t="s">
        <v>47</v>
      </c>
      <c r="AB42" s="60"/>
      <c r="AC42" s="60"/>
      <c r="AD42" s="60"/>
      <c r="AE42" s="60"/>
      <c r="AF42" s="61"/>
    </row>
    <row r="43" spans="1:36" ht="15" hidden="1" customHeight="1" x14ac:dyDescent="0.15">
      <c r="A43" s="80"/>
      <c r="B43" s="72"/>
      <c r="C43" s="20"/>
      <c r="D43" s="1"/>
      <c r="E43" s="62" t="s">
        <v>11</v>
      </c>
      <c r="F43" s="62"/>
      <c r="G43" s="1"/>
      <c r="H43" s="21"/>
      <c r="I43" s="20"/>
      <c r="J43" s="1"/>
      <c r="K43" s="62" t="s">
        <v>11</v>
      </c>
      <c r="L43" s="62"/>
      <c r="M43" s="1"/>
      <c r="N43" s="21"/>
      <c r="O43" s="20">
        <v>3</v>
      </c>
      <c r="P43" s="1"/>
      <c r="Q43" s="62" t="s">
        <v>11</v>
      </c>
      <c r="R43" s="62"/>
      <c r="S43" s="1"/>
      <c r="T43" s="21">
        <v>1</v>
      </c>
      <c r="U43" s="20"/>
      <c r="V43" s="1"/>
      <c r="W43" s="62" t="s">
        <v>11</v>
      </c>
      <c r="X43" s="62"/>
      <c r="Y43" s="1"/>
      <c r="Z43" s="21"/>
      <c r="AA43" s="20"/>
      <c r="AB43" s="1"/>
      <c r="AC43" s="62" t="s">
        <v>11</v>
      </c>
      <c r="AD43" s="62"/>
      <c r="AE43" s="1"/>
      <c r="AF43" s="21"/>
      <c r="AI43" s="1"/>
    </row>
    <row r="44" spans="1:36" ht="15" hidden="1" customHeight="1" x14ac:dyDescent="0.15">
      <c r="A44" s="80"/>
      <c r="B44" s="73"/>
      <c r="C44" s="22">
        <v>0</v>
      </c>
      <c r="D44" s="23"/>
      <c r="E44" s="69" t="s">
        <v>15</v>
      </c>
      <c r="F44" s="69"/>
      <c r="G44" s="23"/>
      <c r="H44" s="24">
        <v>1</v>
      </c>
      <c r="I44" s="22">
        <v>0</v>
      </c>
      <c r="J44" s="23"/>
      <c r="K44" s="69" t="s">
        <v>20</v>
      </c>
      <c r="L44" s="69"/>
      <c r="M44" s="23"/>
      <c r="N44" s="24">
        <v>1</v>
      </c>
      <c r="O44" s="22">
        <v>2</v>
      </c>
      <c r="P44" s="23"/>
      <c r="Q44" s="82" t="s">
        <v>19</v>
      </c>
      <c r="R44" s="83"/>
      <c r="S44" s="23"/>
      <c r="T44" s="24">
        <v>2</v>
      </c>
      <c r="U44" s="22">
        <v>1</v>
      </c>
      <c r="V44" s="23"/>
      <c r="W44" s="69" t="s">
        <v>13</v>
      </c>
      <c r="X44" s="69"/>
      <c r="Y44" s="23"/>
      <c r="Z44" s="24">
        <v>0</v>
      </c>
      <c r="AA44" s="22">
        <v>0</v>
      </c>
      <c r="AB44" s="23"/>
      <c r="AC44" s="82" t="s">
        <v>14</v>
      </c>
      <c r="AD44" s="83"/>
      <c r="AE44" s="23"/>
      <c r="AF44" s="24">
        <v>4</v>
      </c>
      <c r="AI44" s="1"/>
    </row>
    <row r="45" spans="1:36" ht="15" hidden="1" customHeight="1" x14ac:dyDescent="0.15">
      <c r="A45" s="80"/>
      <c r="B45" s="71" t="s">
        <v>48</v>
      </c>
      <c r="C45" s="59" t="s">
        <v>49</v>
      </c>
      <c r="D45" s="60"/>
      <c r="E45" s="60"/>
      <c r="F45" s="60"/>
      <c r="G45" s="60"/>
      <c r="H45" s="61"/>
      <c r="I45" s="59" t="s">
        <v>50</v>
      </c>
      <c r="J45" s="60"/>
      <c r="K45" s="60"/>
      <c r="L45" s="60"/>
      <c r="M45" s="60"/>
      <c r="N45" s="61"/>
      <c r="O45" s="59" t="s">
        <v>51</v>
      </c>
      <c r="P45" s="60"/>
      <c r="Q45" s="60"/>
      <c r="R45" s="60"/>
      <c r="S45" s="60"/>
      <c r="T45" s="61"/>
      <c r="U45" s="59" t="s">
        <v>52</v>
      </c>
      <c r="V45" s="60"/>
      <c r="W45" s="60"/>
      <c r="X45" s="60"/>
      <c r="Y45" s="60"/>
      <c r="Z45" s="61"/>
      <c r="AA45" s="59" t="s">
        <v>53</v>
      </c>
      <c r="AB45" s="60"/>
      <c r="AC45" s="60"/>
      <c r="AD45" s="60"/>
      <c r="AE45" s="60"/>
      <c r="AF45" s="61"/>
    </row>
    <row r="46" spans="1:36" ht="15" hidden="1" customHeight="1" x14ac:dyDescent="0.15">
      <c r="A46" s="80"/>
      <c r="B46" s="72"/>
      <c r="C46" s="20">
        <v>6</v>
      </c>
      <c r="D46" s="1"/>
      <c r="E46" s="62" t="s">
        <v>11</v>
      </c>
      <c r="F46" s="62"/>
      <c r="G46" s="1"/>
      <c r="H46" s="21">
        <v>5</v>
      </c>
      <c r="I46" s="20"/>
      <c r="J46" s="1"/>
      <c r="K46" s="62" t="s">
        <v>11</v>
      </c>
      <c r="L46" s="62"/>
      <c r="M46" s="1"/>
      <c r="N46" s="21"/>
      <c r="O46" s="20"/>
      <c r="P46" s="1"/>
      <c r="Q46" s="62" t="s">
        <v>11</v>
      </c>
      <c r="R46" s="62"/>
      <c r="S46" s="1"/>
      <c r="T46" s="21"/>
      <c r="U46" s="20">
        <v>4</v>
      </c>
      <c r="V46" s="1"/>
      <c r="W46" s="62" t="s">
        <v>11</v>
      </c>
      <c r="X46" s="62"/>
      <c r="Y46" s="1"/>
      <c r="Z46" s="21">
        <v>2</v>
      </c>
      <c r="AA46" s="20">
        <v>6</v>
      </c>
      <c r="AB46" s="1"/>
      <c r="AC46" s="62" t="s">
        <v>11</v>
      </c>
      <c r="AD46" s="62"/>
      <c r="AE46" s="1"/>
      <c r="AF46" s="21">
        <v>5</v>
      </c>
    </row>
    <row r="47" spans="1:36" ht="15" hidden="1" customHeight="1" x14ac:dyDescent="0.15">
      <c r="A47" s="81"/>
      <c r="B47" s="73"/>
      <c r="C47" s="22">
        <v>0</v>
      </c>
      <c r="D47" s="23"/>
      <c r="E47" s="69" t="s">
        <v>17</v>
      </c>
      <c r="F47" s="69"/>
      <c r="G47" s="23"/>
      <c r="H47" s="24">
        <v>0</v>
      </c>
      <c r="I47" s="22">
        <v>2</v>
      </c>
      <c r="J47" s="23"/>
      <c r="K47" s="69" t="s">
        <v>21</v>
      </c>
      <c r="L47" s="69"/>
      <c r="M47" s="23"/>
      <c r="N47" s="24">
        <v>0</v>
      </c>
      <c r="O47" s="22">
        <v>0</v>
      </c>
      <c r="P47" s="23"/>
      <c r="Q47" s="69" t="s">
        <v>22</v>
      </c>
      <c r="R47" s="69"/>
      <c r="S47" s="23"/>
      <c r="T47" s="24">
        <v>3</v>
      </c>
      <c r="U47" s="22">
        <v>1</v>
      </c>
      <c r="V47" s="23"/>
      <c r="W47" s="69" t="s">
        <v>16</v>
      </c>
      <c r="X47" s="69"/>
      <c r="Y47" s="23"/>
      <c r="Z47" s="24">
        <v>1</v>
      </c>
      <c r="AA47" s="22">
        <v>2</v>
      </c>
      <c r="AB47" s="23"/>
      <c r="AC47" s="69" t="s">
        <v>18</v>
      </c>
      <c r="AD47" s="69"/>
      <c r="AE47" s="23"/>
      <c r="AF47" s="24">
        <v>2</v>
      </c>
    </row>
    <row r="48" spans="1:36" ht="15" hidden="1" customHeight="1" x14ac:dyDescent="0.15">
      <c r="A48" s="56" t="s">
        <v>87</v>
      </c>
      <c r="B48" s="56" t="s">
        <v>54</v>
      </c>
      <c r="C48" s="59" t="s">
        <v>55</v>
      </c>
      <c r="D48" s="60"/>
      <c r="E48" s="60"/>
      <c r="F48" s="60"/>
      <c r="G48" s="60"/>
      <c r="H48" s="61"/>
      <c r="I48" s="59" t="s">
        <v>56</v>
      </c>
      <c r="J48" s="60"/>
      <c r="K48" s="60"/>
      <c r="L48" s="60"/>
      <c r="M48" s="60"/>
      <c r="N48" s="61"/>
      <c r="O48" s="59"/>
      <c r="P48" s="60"/>
      <c r="Q48" s="60"/>
      <c r="R48" s="60"/>
      <c r="S48" s="60"/>
      <c r="T48" s="61"/>
      <c r="U48" s="59" t="s">
        <v>57</v>
      </c>
      <c r="V48" s="60"/>
      <c r="W48" s="60"/>
      <c r="X48" s="60"/>
      <c r="Y48" s="60"/>
      <c r="Z48" s="61"/>
      <c r="AA48" s="59"/>
      <c r="AB48" s="60"/>
      <c r="AC48" s="60"/>
      <c r="AD48" s="60"/>
      <c r="AE48" s="60"/>
      <c r="AF48" s="61"/>
    </row>
    <row r="49" spans="1:36" ht="15" hidden="1" customHeight="1" x14ac:dyDescent="0.15">
      <c r="A49" s="80"/>
      <c r="B49" s="80"/>
      <c r="C49" s="20"/>
      <c r="D49" s="1"/>
      <c r="E49" s="62" t="s">
        <v>11</v>
      </c>
      <c r="F49" s="62"/>
      <c r="G49" s="1"/>
      <c r="H49" s="21"/>
      <c r="I49" s="20"/>
      <c r="J49" s="1"/>
      <c r="K49" s="62" t="s">
        <v>11</v>
      </c>
      <c r="L49" s="62"/>
      <c r="M49" s="1"/>
      <c r="N49" s="21"/>
      <c r="O49" s="20"/>
      <c r="P49" s="1"/>
      <c r="Q49" s="62" t="s">
        <v>11</v>
      </c>
      <c r="R49" s="62"/>
      <c r="S49" s="1"/>
      <c r="T49" s="21"/>
      <c r="U49" s="20">
        <v>2</v>
      </c>
      <c r="V49" s="1"/>
      <c r="W49" s="62" t="s">
        <v>11</v>
      </c>
      <c r="X49" s="62"/>
      <c r="Y49" s="1"/>
      <c r="Z49" s="21">
        <v>4</v>
      </c>
      <c r="AA49" s="20"/>
      <c r="AB49" s="1"/>
      <c r="AC49" s="62" t="s">
        <v>11</v>
      </c>
      <c r="AD49" s="62"/>
      <c r="AE49" s="1"/>
      <c r="AF49" s="21"/>
    </row>
    <row r="50" spans="1:36" ht="14.25" hidden="1" customHeight="1" x14ac:dyDescent="0.15">
      <c r="A50" s="81"/>
      <c r="B50" s="81"/>
      <c r="C50" s="22">
        <v>1</v>
      </c>
      <c r="D50" s="23"/>
      <c r="E50" s="82" t="s">
        <v>14</v>
      </c>
      <c r="F50" s="83"/>
      <c r="G50" s="23"/>
      <c r="H50" s="24">
        <v>0</v>
      </c>
      <c r="I50" s="22">
        <v>0</v>
      </c>
      <c r="J50" s="23"/>
      <c r="K50" s="69" t="s">
        <v>17</v>
      </c>
      <c r="L50" s="69"/>
      <c r="M50" s="23"/>
      <c r="N50" s="24">
        <v>2</v>
      </c>
      <c r="O50" s="22"/>
      <c r="P50" s="23"/>
      <c r="Q50" s="69"/>
      <c r="R50" s="69"/>
      <c r="S50" s="23"/>
      <c r="T50" s="24"/>
      <c r="U50" s="22">
        <v>0</v>
      </c>
      <c r="V50" s="23"/>
      <c r="W50" s="69" t="s">
        <v>16</v>
      </c>
      <c r="X50" s="69"/>
      <c r="Y50" s="23"/>
      <c r="Z50" s="24">
        <v>0</v>
      </c>
      <c r="AA50" s="22"/>
      <c r="AB50" s="23"/>
      <c r="AC50" s="69"/>
      <c r="AD50" s="69"/>
      <c r="AE50" s="23"/>
      <c r="AF50" s="24"/>
    </row>
    <row r="51" spans="1:36" ht="15" hidden="1" customHeight="1" x14ac:dyDescent="0.15">
      <c r="A51" s="56" t="s">
        <v>88</v>
      </c>
      <c r="B51" s="71" t="s">
        <v>58</v>
      </c>
      <c r="C51" s="59" t="s">
        <v>59</v>
      </c>
      <c r="D51" s="60"/>
      <c r="E51" s="60"/>
      <c r="F51" s="60"/>
      <c r="G51" s="60"/>
      <c r="H51" s="61"/>
      <c r="I51" s="59" t="s">
        <v>60</v>
      </c>
      <c r="J51" s="60"/>
      <c r="K51" s="60"/>
      <c r="L51" s="60"/>
      <c r="M51" s="60"/>
      <c r="N51" s="61"/>
      <c r="O51" s="59" t="s">
        <v>61</v>
      </c>
      <c r="P51" s="60"/>
      <c r="Q51" s="60"/>
      <c r="R51" s="60"/>
      <c r="S51" s="60"/>
      <c r="T51" s="61"/>
      <c r="U51" s="59" t="s">
        <v>62</v>
      </c>
      <c r="V51" s="60"/>
      <c r="W51" s="60"/>
      <c r="X51" s="60"/>
      <c r="Y51" s="60"/>
      <c r="Z51" s="61"/>
      <c r="AA51" s="59" t="s">
        <v>63</v>
      </c>
      <c r="AB51" s="60"/>
      <c r="AC51" s="60"/>
      <c r="AD51" s="60"/>
      <c r="AE51" s="60"/>
      <c r="AF51" s="61"/>
    </row>
    <row r="52" spans="1:36" ht="14.25" hidden="1" customHeight="1" x14ac:dyDescent="0.15">
      <c r="A52" s="80"/>
      <c r="B52" s="72"/>
      <c r="C52" s="20">
        <v>1</v>
      </c>
      <c r="D52" s="1"/>
      <c r="E52" s="62" t="s">
        <v>11</v>
      </c>
      <c r="F52" s="62"/>
      <c r="G52" s="1"/>
      <c r="H52" s="21">
        <v>3</v>
      </c>
      <c r="I52" s="20"/>
      <c r="J52" s="1"/>
      <c r="K52" s="62" t="s">
        <v>11</v>
      </c>
      <c r="L52" s="62"/>
      <c r="M52" s="1"/>
      <c r="N52" s="21"/>
      <c r="O52" s="20"/>
      <c r="P52" s="1"/>
      <c r="Q52" s="62" t="s">
        <v>11</v>
      </c>
      <c r="R52" s="62"/>
      <c r="S52" s="1"/>
      <c r="T52" s="21"/>
      <c r="U52" s="20"/>
      <c r="V52" s="1"/>
      <c r="W52" s="62" t="s">
        <v>11</v>
      </c>
      <c r="X52" s="62"/>
      <c r="Y52" s="1"/>
      <c r="Z52" s="21"/>
      <c r="AA52" s="20"/>
      <c r="AB52" s="1"/>
      <c r="AC52" s="62" t="s">
        <v>11</v>
      </c>
      <c r="AD52" s="62"/>
      <c r="AE52" s="1"/>
      <c r="AF52" s="21"/>
    </row>
    <row r="53" spans="1:36" ht="15" hidden="1" customHeight="1" x14ac:dyDescent="0.15">
      <c r="A53" s="81"/>
      <c r="B53" s="73"/>
      <c r="C53" s="22">
        <v>0</v>
      </c>
      <c r="D53" s="23"/>
      <c r="E53" s="69" t="s">
        <v>16</v>
      </c>
      <c r="F53" s="69"/>
      <c r="G53" s="23"/>
      <c r="H53" s="24">
        <v>0</v>
      </c>
      <c r="I53" s="22">
        <v>1</v>
      </c>
      <c r="J53" s="23"/>
      <c r="K53" s="69" t="s">
        <v>15</v>
      </c>
      <c r="L53" s="69"/>
      <c r="M53" s="23"/>
      <c r="N53" s="24">
        <v>0</v>
      </c>
      <c r="O53" s="22">
        <v>2</v>
      </c>
      <c r="P53" s="23"/>
      <c r="Q53" s="69" t="s">
        <v>20</v>
      </c>
      <c r="R53" s="69"/>
      <c r="S53" s="23"/>
      <c r="T53" s="24">
        <v>0</v>
      </c>
      <c r="U53" s="22">
        <v>0</v>
      </c>
      <c r="V53" s="23"/>
      <c r="W53" s="69" t="s">
        <v>18</v>
      </c>
      <c r="X53" s="69"/>
      <c r="Y53" s="23"/>
      <c r="Z53" s="24">
        <v>1</v>
      </c>
      <c r="AA53" s="22">
        <v>1</v>
      </c>
      <c r="AB53" s="23"/>
      <c r="AC53" s="69" t="s">
        <v>17</v>
      </c>
      <c r="AD53" s="69"/>
      <c r="AE53" s="23"/>
      <c r="AF53" s="24">
        <v>0</v>
      </c>
    </row>
    <row r="54" spans="1:36" ht="1.5" hidden="1" customHeight="1" x14ac:dyDescent="0.15">
      <c r="A54" s="71" t="s">
        <v>89</v>
      </c>
      <c r="B54" s="56" t="s">
        <v>64</v>
      </c>
      <c r="C54" s="59" t="s">
        <v>65</v>
      </c>
      <c r="D54" s="60"/>
      <c r="E54" s="60"/>
      <c r="F54" s="60"/>
      <c r="G54" s="60"/>
      <c r="H54" s="61"/>
      <c r="I54" s="59" t="s">
        <v>66</v>
      </c>
      <c r="J54" s="60"/>
      <c r="K54" s="60"/>
      <c r="L54" s="60"/>
      <c r="M54" s="60"/>
      <c r="N54" s="61"/>
      <c r="O54" s="59" t="s">
        <v>67</v>
      </c>
      <c r="P54" s="60"/>
      <c r="Q54" s="60"/>
      <c r="R54" s="60"/>
      <c r="S54" s="60"/>
      <c r="T54" s="61"/>
      <c r="U54" s="59" t="s">
        <v>68</v>
      </c>
      <c r="V54" s="60"/>
      <c r="W54" s="60"/>
      <c r="X54" s="60"/>
      <c r="Y54" s="60"/>
      <c r="Z54" s="61"/>
      <c r="AA54" s="59" t="s">
        <v>70</v>
      </c>
      <c r="AB54" s="60"/>
      <c r="AC54" s="60"/>
      <c r="AD54" s="60"/>
      <c r="AE54" s="60"/>
      <c r="AF54" s="61"/>
      <c r="AG54" s="59" t="s">
        <v>72</v>
      </c>
      <c r="AH54" s="60"/>
      <c r="AI54" s="60"/>
      <c r="AJ54" s="61"/>
    </row>
    <row r="55" spans="1:36" ht="15" hidden="1" customHeight="1" x14ac:dyDescent="0.15">
      <c r="A55" s="86"/>
      <c r="B55" s="80"/>
      <c r="C55" s="20"/>
      <c r="D55" s="1"/>
      <c r="E55" s="62" t="s">
        <v>11</v>
      </c>
      <c r="F55" s="62"/>
      <c r="G55" s="1"/>
      <c r="H55" s="21"/>
      <c r="I55" s="20"/>
      <c r="J55" s="1"/>
      <c r="K55" s="62" t="s">
        <v>11</v>
      </c>
      <c r="L55" s="62"/>
      <c r="M55" s="1"/>
      <c r="N55" s="21"/>
      <c r="O55" s="20"/>
      <c r="P55" s="1"/>
      <c r="Q55" s="62" t="s">
        <v>11</v>
      </c>
      <c r="R55" s="62"/>
      <c r="S55" s="1"/>
      <c r="T55" s="21"/>
      <c r="U55" s="20"/>
      <c r="V55" s="1"/>
      <c r="W55" s="62" t="s">
        <v>11</v>
      </c>
      <c r="X55" s="62"/>
      <c r="Y55" s="1"/>
      <c r="Z55" s="21"/>
      <c r="AA55" s="20"/>
      <c r="AB55" s="1"/>
      <c r="AC55" s="62" t="s">
        <v>11</v>
      </c>
      <c r="AD55" s="62"/>
      <c r="AE55" s="1"/>
      <c r="AF55" s="21"/>
      <c r="AG55" s="20"/>
      <c r="AH55" s="62" t="s">
        <v>12</v>
      </c>
      <c r="AI55" s="84"/>
      <c r="AJ55" s="21"/>
    </row>
    <row r="56" spans="1:36" ht="15" hidden="1" customHeight="1" x14ac:dyDescent="0.15">
      <c r="A56" s="87"/>
      <c r="B56" s="81"/>
      <c r="C56" s="22">
        <v>2</v>
      </c>
      <c r="D56" s="23"/>
      <c r="E56" s="69" t="s">
        <v>13</v>
      </c>
      <c r="F56" s="69"/>
      <c r="G56" s="23"/>
      <c r="H56" s="24">
        <v>0</v>
      </c>
      <c r="I56" s="22">
        <v>0</v>
      </c>
      <c r="J56" s="23"/>
      <c r="K56" s="69" t="s">
        <v>22</v>
      </c>
      <c r="L56" s="69"/>
      <c r="M56" s="23"/>
      <c r="N56" s="24">
        <v>2</v>
      </c>
      <c r="O56" s="22">
        <v>5</v>
      </c>
      <c r="P56" s="23"/>
      <c r="Q56" s="69" t="s">
        <v>18</v>
      </c>
      <c r="R56" s="69"/>
      <c r="S56" s="23"/>
      <c r="T56" s="24">
        <v>2</v>
      </c>
      <c r="U56" s="22">
        <v>0</v>
      </c>
      <c r="V56" s="23"/>
      <c r="W56" s="69" t="s">
        <v>69</v>
      </c>
      <c r="X56" s="69"/>
      <c r="Y56" s="23"/>
      <c r="Z56" s="24">
        <v>1</v>
      </c>
      <c r="AA56" s="22">
        <v>0</v>
      </c>
      <c r="AB56" s="23"/>
      <c r="AC56" s="69" t="s">
        <v>71</v>
      </c>
      <c r="AD56" s="69"/>
      <c r="AE56" s="23"/>
      <c r="AF56" s="24">
        <v>4</v>
      </c>
      <c r="AG56" s="22">
        <v>1</v>
      </c>
      <c r="AH56" s="69" t="s">
        <v>73</v>
      </c>
      <c r="AI56" s="69"/>
      <c r="AJ56" s="24">
        <v>2</v>
      </c>
    </row>
    <row r="57" spans="1:36" ht="15" hidden="1" customHeight="1" x14ac:dyDescent="0.15">
      <c r="A57" s="71" t="s">
        <v>90</v>
      </c>
      <c r="B57" s="71" t="s">
        <v>74</v>
      </c>
      <c r="C57" s="59" t="s">
        <v>75</v>
      </c>
      <c r="D57" s="60"/>
      <c r="E57" s="60"/>
      <c r="F57" s="60"/>
      <c r="G57" s="60"/>
      <c r="H57" s="61"/>
      <c r="I57" s="59" t="s">
        <v>76</v>
      </c>
      <c r="J57" s="60"/>
      <c r="K57" s="60"/>
      <c r="L57" s="60"/>
      <c r="M57" s="60"/>
      <c r="N57" s="61"/>
      <c r="O57" s="59" t="s">
        <v>78</v>
      </c>
      <c r="P57" s="60"/>
      <c r="Q57" s="60"/>
      <c r="R57" s="60"/>
      <c r="S57" s="60"/>
      <c r="T57" s="61"/>
      <c r="U57" s="59" t="s">
        <v>80</v>
      </c>
      <c r="V57" s="60"/>
      <c r="W57" s="60"/>
      <c r="X57" s="60"/>
      <c r="Y57" s="60"/>
      <c r="Z57" s="61"/>
      <c r="AA57" s="59" t="s">
        <v>82</v>
      </c>
      <c r="AB57" s="60"/>
      <c r="AC57" s="60"/>
      <c r="AD57" s="60"/>
      <c r="AE57" s="60"/>
      <c r="AF57" s="61"/>
    </row>
    <row r="58" spans="1:36" ht="15" hidden="1" customHeight="1" x14ac:dyDescent="0.15">
      <c r="A58" s="72"/>
      <c r="B58" s="72"/>
      <c r="C58" s="20"/>
      <c r="D58" s="1"/>
      <c r="E58" s="62" t="s">
        <v>11</v>
      </c>
      <c r="F58" s="62"/>
      <c r="G58" s="1"/>
      <c r="H58" s="21"/>
      <c r="I58" s="20">
        <v>5</v>
      </c>
      <c r="J58" s="1"/>
      <c r="K58" s="62" t="s">
        <v>11</v>
      </c>
      <c r="L58" s="62"/>
      <c r="M58" s="1"/>
      <c r="N58" s="21">
        <v>4</v>
      </c>
      <c r="O58" s="20"/>
      <c r="P58" s="1"/>
      <c r="Q58" s="62" t="s">
        <v>11</v>
      </c>
      <c r="R58" s="62"/>
      <c r="S58" s="1"/>
      <c r="T58" s="21"/>
      <c r="U58" s="20">
        <v>4</v>
      </c>
      <c r="V58" s="1"/>
      <c r="W58" s="62" t="s">
        <v>11</v>
      </c>
      <c r="X58" s="62"/>
      <c r="Y58" s="1"/>
      <c r="Z58" s="21">
        <v>2</v>
      </c>
      <c r="AA58" s="20"/>
      <c r="AB58" s="1"/>
      <c r="AC58" s="62" t="s">
        <v>11</v>
      </c>
      <c r="AD58" s="62"/>
      <c r="AE58" s="1"/>
      <c r="AF58" s="21"/>
    </row>
    <row r="59" spans="1:36" ht="15.75" hidden="1" customHeight="1" x14ac:dyDescent="0.15">
      <c r="A59" s="73"/>
      <c r="B59" s="73"/>
      <c r="C59" s="22">
        <v>1</v>
      </c>
      <c r="D59" s="23"/>
      <c r="E59" s="69" t="s">
        <v>73</v>
      </c>
      <c r="F59" s="69"/>
      <c r="G59" s="23"/>
      <c r="H59" s="24">
        <v>5</v>
      </c>
      <c r="I59" s="22">
        <v>0</v>
      </c>
      <c r="J59" s="23"/>
      <c r="K59" s="69" t="s">
        <v>77</v>
      </c>
      <c r="L59" s="69"/>
      <c r="M59" s="23"/>
      <c r="N59" s="24">
        <v>0</v>
      </c>
      <c r="O59" s="22">
        <v>2</v>
      </c>
      <c r="P59" s="23"/>
      <c r="Q59" s="82" t="s">
        <v>79</v>
      </c>
      <c r="R59" s="83"/>
      <c r="S59" s="23"/>
      <c r="T59" s="24">
        <v>3</v>
      </c>
      <c r="U59" s="22">
        <v>3</v>
      </c>
      <c r="V59" s="23"/>
      <c r="W59" s="82" t="s">
        <v>81</v>
      </c>
      <c r="X59" s="83"/>
      <c r="Y59" s="23"/>
      <c r="Z59" s="24">
        <v>3</v>
      </c>
      <c r="AA59" s="22">
        <v>2</v>
      </c>
      <c r="AB59" s="23"/>
      <c r="AC59" s="69" t="s">
        <v>83</v>
      </c>
      <c r="AD59" s="69"/>
      <c r="AE59" s="23"/>
      <c r="AF59" s="24">
        <v>0</v>
      </c>
    </row>
    <row r="60" spans="1:36" ht="15" customHeight="1" x14ac:dyDescent="0.15"/>
    <row r="61" spans="1:36" ht="15" customHeight="1" x14ac:dyDescent="0.15"/>
    <row r="62" spans="1:36" ht="15" customHeight="1" x14ac:dyDescent="0.15"/>
    <row r="63" spans="1:36" ht="15" customHeight="1" x14ac:dyDescent="0.15"/>
    <row r="64" spans="1:3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</sheetData>
  <mergeCells count="383">
    <mergeCell ref="A57:A59"/>
    <mergeCell ref="B57:B59"/>
    <mergeCell ref="C57:H57"/>
    <mergeCell ref="I57:N57"/>
    <mergeCell ref="O57:T57"/>
    <mergeCell ref="U57:Z57"/>
    <mergeCell ref="AA57:AF57"/>
    <mergeCell ref="E58:F58"/>
    <mergeCell ref="K58:L58"/>
    <mergeCell ref="Q58:R58"/>
    <mergeCell ref="W58:X58"/>
    <mergeCell ref="AC58:AD58"/>
    <mergeCell ref="E59:F59"/>
    <mergeCell ref="K59:L59"/>
    <mergeCell ref="Q59:R59"/>
    <mergeCell ref="W59:X59"/>
    <mergeCell ref="AC59:AD59"/>
    <mergeCell ref="AA54:AF54"/>
    <mergeCell ref="AG54:AJ54"/>
    <mergeCell ref="E55:F55"/>
    <mergeCell ref="K55:L55"/>
    <mergeCell ref="Q55:R55"/>
    <mergeCell ref="W55:X55"/>
    <mergeCell ref="AC55:AD55"/>
    <mergeCell ref="AH55:AI55"/>
    <mergeCell ref="A54:A56"/>
    <mergeCell ref="B54:B56"/>
    <mergeCell ref="C54:H54"/>
    <mergeCell ref="I54:N54"/>
    <mergeCell ref="O54:T54"/>
    <mergeCell ref="U54:Z54"/>
    <mergeCell ref="E56:F56"/>
    <mergeCell ref="K56:L56"/>
    <mergeCell ref="Q56:R56"/>
    <mergeCell ref="W56:X56"/>
    <mergeCell ref="AC56:AD56"/>
    <mergeCell ref="AH56:AI56"/>
    <mergeCell ref="A51:A53"/>
    <mergeCell ref="B51:B53"/>
    <mergeCell ref="C51:H51"/>
    <mergeCell ref="I51:N51"/>
    <mergeCell ref="O51:T51"/>
    <mergeCell ref="U51:Z51"/>
    <mergeCell ref="AA51:AF51"/>
    <mergeCell ref="E52:F52"/>
    <mergeCell ref="K52:L52"/>
    <mergeCell ref="Q52:R52"/>
    <mergeCell ref="W52:X52"/>
    <mergeCell ref="AC52:AD52"/>
    <mergeCell ref="E53:F53"/>
    <mergeCell ref="K53:L53"/>
    <mergeCell ref="Q53:R53"/>
    <mergeCell ref="W53:X53"/>
    <mergeCell ref="AC53:AD53"/>
    <mergeCell ref="AA48:AF48"/>
    <mergeCell ref="E49:F49"/>
    <mergeCell ref="K49:L49"/>
    <mergeCell ref="Q49:R49"/>
    <mergeCell ref="W49:X49"/>
    <mergeCell ref="AC49:AD49"/>
    <mergeCell ref="A48:A50"/>
    <mergeCell ref="B48:B50"/>
    <mergeCell ref="C48:H48"/>
    <mergeCell ref="I48:N48"/>
    <mergeCell ref="O48:T48"/>
    <mergeCell ref="U48:Z48"/>
    <mergeCell ref="E50:F50"/>
    <mergeCell ref="K50:L50"/>
    <mergeCell ref="Q50:R50"/>
    <mergeCell ref="W50:X50"/>
    <mergeCell ref="AC50:AD50"/>
    <mergeCell ref="AC47:AD47"/>
    <mergeCell ref="B45:B47"/>
    <mergeCell ref="C45:H45"/>
    <mergeCell ref="I45:N45"/>
    <mergeCell ref="O45:T45"/>
    <mergeCell ref="U45:Z45"/>
    <mergeCell ref="AA45:AF45"/>
    <mergeCell ref="E46:F46"/>
    <mergeCell ref="K46:L46"/>
    <mergeCell ref="Q46:R46"/>
    <mergeCell ref="W46:X46"/>
    <mergeCell ref="AC41:AD41"/>
    <mergeCell ref="AH41:AI41"/>
    <mergeCell ref="A42:A47"/>
    <mergeCell ref="B42:B44"/>
    <mergeCell ref="C42:H42"/>
    <mergeCell ref="I42:N42"/>
    <mergeCell ref="O42:T42"/>
    <mergeCell ref="U42:Z42"/>
    <mergeCell ref="AA42:AF42"/>
    <mergeCell ref="E43:F43"/>
    <mergeCell ref="K43:L43"/>
    <mergeCell ref="Q43:R43"/>
    <mergeCell ref="W43:X43"/>
    <mergeCell ref="AC43:AD43"/>
    <mergeCell ref="E44:F44"/>
    <mergeCell ref="K44:L44"/>
    <mergeCell ref="Q44:R44"/>
    <mergeCell ref="W44:X44"/>
    <mergeCell ref="AC44:AD44"/>
    <mergeCell ref="AC46:AD46"/>
    <mergeCell ref="E47:F47"/>
    <mergeCell ref="K47:L47"/>
    <mergeCell ref="Q47:R47"/>
    <mergeCell ref="W47:X47"/>
    <mergeCell ref="A39:A41"/>
    <mergeCell ref="B39:B41"/>
    <mergeCell ref="C39:H39"/>
    <mergeCell ref="I39:N39"/>
    <mergeCell ref="O39:T39"/>
    <mergeCell ref="U39:Z39"/>
    <mergeCell ref="E41:F41"/>
    <mergeCell ref="K41:L41"/>
    <mergeCell ref="Q41:R41"/>
    <mergeCell ref="W41:X41"/>
    <mergeCell ref="AA36:AF36"/>
    <mergeCell ref="E37:F37"/>
    <mergeCell ref="K37:L37"/>
    <mergeCell ref="Q37:R37"/>
    <mergeCell ref="AA39:AF39"/>
    <mergeCell ref="AG39:AJ39"/>
    <mergeCell ref="E40:F40"/>
    <mergeCell ref="K40:L40"/>
    <mergeCell ref="Q40:R40"/>
    <mergeCell ref="W40:X40"/>
    <mergeCell ref="AC40:AD40"/>
    <mergeCell ref="AH40:AI40"/>
    <mergeCell ref="AG32:AJ32"/>
    <mergeCell ref="A33:A38"/>
    <mergeCell ref="B33:B35"/>
    <mergeCell ref="C33:H33"/>
    <mergeCell ref="I33:N33"/>
    <mergeCell ref="O33:T33"/>
    <mergeCell ref="U33:Z33"/>
    <mergeCell ref="E35:F35"/>
    <mergeCell ref="K35:L35"/>
    <mergeCell ref="Q35:R35"/>
    <mergeCell ref="W35:X35"/>
    <mergeCell ref="W37:X37"/>
    <mergeCell ref="AC37:AD37"/>
    <mergeCell ref="E38:F38"/>
    <mergeCell ref="K38:L38"/>
    <mergeCell ref="Q38:R38"/>
    <mergeCell ref="W38:X38"/>
    <mergeCell ref="AC38:AD38"/>
    <mergeCell ref="AC35:AD35"/>
    <mergeCell ref="B36:B38"/>
    <mergeCell ref="C36:H36"/>
    <mergeCell ref="I36:N36"/>
    <mergeCell ref="O36:T36"/>
    <mergeCell ref="U36:Z36"/>
    <mergeCell ref="AA33:AF33"/>
    <mergeCell ref="E34:F34"/>
    <mergeCell ref="K34:L34"/>
    <mergeCell ref="Q34:R34"/>
    <mergeCell ref="W34:X34"/>
    <mergeCell ref="AC34:AD34"/>
    <mergeCell ref="C32:H32"/>
    <mergeCell ref="I32:N32"/>
    <mergeCell ref="O32:T32"/>
    <mergeCell ref="U32:Z32"/>
    <mergeCell ref="AA32:AF32"/>
    <mergeCell ref="U26:W26"/>
    <mergeCell ref="X26:Z26"/>
    <mergeCell ref="AA26:AC26"/>
    <mergeCell ref="AN29:AN31"/>
    <mergeCell ref="U29:W29"/>
    <mergeCell ref="X29:Z29"/>
    <mergeCell ref="AA29:AC29"/>
    <mergeCell ref="AD29:AF29"/>
    <mergeCell ref="AG29:AG31"/>
    <mergeCell ref="AH29:AH31"/>
    <mergeCell ref="A26:A28"/>
    <mergeCell ref="C26:E26"/>
    <mergeCell ref="AO29:AO31"/>
    <mergeCell ref="AP29:AP31"/>
    <mergeCell ref="F26:H26"/>
    <mergeCell ref="I26:K26"/>
    <mergeCell ref="L26:N26"/>
    <mergeCell ref="O26:Q26"/>
    <mergeCell ref="AI29:AI31"/>
    <mergeCell ref="AJ29:AJ31"/>
    <mergeCell ref="AK29:AK31"/>
    <mergeCell ref="AL29:AL31"/>
    <mergeCell ref="AM29:AM31"/>
    <mergeCell ref="AP26:AP28"/>
    <mergeCell ref="A29:A31"/>
    <mergeCell ref="C29:E29"/>
    <mergeCell ref="F29:H29"/>
    <mergeCell ref="I29:K29"/>
    <mergeCell ref="L29:N29"/>
    <mergeCell ref="O29:Q29"/>
    <mergeCell ref="R29:T29"/>
    <mergeCell ref="AH26:AH28"/>
    <mergeCell ref="AI26:AI28"/>
    <mergeCell ref="R26:T26"/>
    <mergeCell ref="AP23:AP25"/>
    <mergeCell ref="AA23:AC23"/>
    <mergeCell ref="AD23:AF23"/>
    <mergeCell ref="AG23:AG25"/>
    <mergeCell ref="AH23:AH25"/>
    <mergeCell ref="AI23:AI25"/>
    <mergeCell ref="AJ23:AJ25"/>
    <mergeCell ref="AD26:AF26"/>
    <mergeCell ref="AG26:AG28"/>
    <mergeCell ref="AJ26:AJ28"/>
    <mergeCell ref="AK26:AK28"/>
    <mergeCell ref="AL26:AL28"/>
    <mergeCell ref="AM26:AM28"/>
    <mergeCell ref="AN20:AN22"/>
    <mergeCell ref="AO20:AO22"/>
    <mergeCell ref="X20:Z20"/>
    <mergeCell ref="AK23:AK25"/>
    <mergeCell ref="AL23:AL25"/>
    <mergeCell ref="AM23:AM25"/>
    <mergeCell ref="AN23:AN25"/>
    <mergeCell ref="AO23:AO25"/>
    <mergeCell ref="AN26:AN28"/>
    <mergeCell ref="AO26:AO28"/>
    <mergeCell ref="A23:A25"/>
    <mergeCell ref="C23:E23"/>
    <mergeCell ref="F23:H23"/>
    <mergeCell ref="I23:K23"/>
    <mergeCell ref="L23:N23"/>
    <mergeCell ref="O23:Q23"/>
    <mergeCell ref="R23:T23"/>
    <mergeCell ref="U23:W23"/>
    <mergeCell ref="X23:Z23"/>
    <mergeCell ref="AO17:AO19"/>
    <mergeCell ref="AP17:AP19"/>
    <mergeCell ref="A20:A22"/>
    <mergeCell ref="C20:E20"/>
    <mergeCell ref="F20:H20"/>
    <mergeCell ref="I20:K20"/>
    <mergeCell ref="L20:N20"/>
    <mergeCell ref="O20:Q20"/>
    <mergeCell ref="R20:T20"/>
    <mergeCell ref="U20:W20"/>
    <mergeCell ref="AI17:AI19"/>
    <mergeCell ref="AJ17:AJ19"/>
    <mergeCell ref="AK17:AK19"/>
    <mergeCell ref="AL17:AL19"/>
    <mergeCell ref="AM17:AM19"/>
    <mergeCell ref="AN17:AN19"/>
    <mergeCell ref="U17:W17"/>
    <mergeCell ref="X17:Z17"/>
    <mergeCell ref="AA17:AC17"/>
    <mergeCell ref="AP20:AP22"/>
    <mergeCell ref="AJ20:AJ22"/>
    <mergeCell ref="AK20:AK22"/>
    <mergeCell ref="AL20:AL22"/>
    <mergeCell ref="AM20:AM22"/>
    <mergeCell ref="U14:W14"/>
    <mergeCell ref="X14:Z14"/>
    <mergeCell ref="AA14:AC14"/>
    <mergeCell ref="AD14:AF14"/>
    <mergeCell ref="AA20:AC20"/>
    <mergeCell ref="AD20:AF20"/>
    <mergeCell ref="AG20:AG22"/>
    <mergeCell ref="AH20:AH22"/>
    <mergeCell ref="AI20:AI22"/>
    <mergeCell ref="A14:A16"/>
    <mergeCell ref="C14:E14"/>
    <mergeCell ref="F14:H14"/>
    <mergeCell ref="I14:K14"/>
    <mergeCell ref="L14:N14"/>
    <mergeCell ref="O14:Q14"/>
    <mergeCell ref="AK11:AK13"/>
    <mergeCell ref="AL11:AL13"/>
    <mergeCell ref="AD17:AF17"/>
    <mergeCell ref="AG17:AG19"/>
    <mergeCell ref="AH17:AH19"/>
    <mergeCell ref="A17:A19"/>
    <mergeCell ref="C17:E17"/>
    <mergeCell ref="F17:H17"/>
    <mergeCell ref="I17:K17"/>
    <mergeCell ref="L17:N17"/>
    <mergeCell ref="O17:Q17"/>
    <mergeCell ref="R17:T17"/>
    <mergeCell ref="AH14:AH16"/>
    <mergeCell ref="AI14:AI16"/>
    <mergeCell ref="AJ14:AJ16"/>
    <mergeCell ref="AK14:AK16"/>
    <mergeCell ref="AL14:AL16"/>
    <mergeCell ref="R14:T14"/>
    <mergeCell ref="AO11:AO13"/>
    <mergeCell ref="AP11:AP13"/>
    <mergeCell ref="AA11:AC11"/>
    <mergeCell ref="AD11:AF11"/>
    <mergeCell ref="AG11:AG13"/>
    <mergeCell ref="AH11:AH13"/>
    <mergeCell ref="AI11:AI13"/>
    <mergeCell ref="AJ11:AJ13"/>
    <mergeCell ref="AG14:AG16"/>
    <mergeCell ref="AN14:AN16"/>
    <mergeCell ref="AO14:AO16"/>
    <mergeCell ref="AP14:AP16"/>
    <mergeCell ref="AM14:AM16"/>
    <mergeCell ref="AP8:AP10"/>
    <mergeCell ref="A11:A13"/>
    <mergeCell ref="C11:E11"/>
    <mergeCell ref="F11:H11"/>
    <mergeCell ref="I11:K11"/>
    <mergeCell ref="L11:N11"/>
    <mergeCell ref="O11:Q11"/>
    <mergeCell ref="R11:T11"/>
    <mergeCell ref="U11:W11"/>
    <mergeCell ref="X11:Z11"/>
    <mergeCell ref="AJ8:AJ10"/>
    <mergeCell ref="AK8:AK10"/>
    <mergeCell ref="AL8:AL10"/>
    <mergeCell ref="AM8:AM10"/>
    <mergeCell ref="AN8:AN10"/>
    <mergeCell ref="AO8:AO10"/>
    <mergeCell ref="X8:Z8"/>
    <mergeCell ref="AA8:AC8"/>
    <mergeCell ref="AD8:AF8"/>
    <mergeCell ref="AG8:AG10"/>
    <mergeCell ref="AH8:AH10"/>
    <mergeCell ref="AI8:AI10"/>
    <mergeCell ref="AM11:AM13"/>
    <mergeCell ref="AN11:AN13"/>
    <mergeCell ref="AJ5:AJ7"/>
    <mergeCell ref="AK5:AK7"/>
    <mergeCell ref="AL5:AL7"/>
    <mergeCell ref="AM5:AM7"/>
    <mergeCell ref="AN5:AN7"/>
    <mergeCell ref="U5:W5"/>
    <mergeCell ref="X5:Z5"/>
    <mergeCell ref="AA5:AC5"/>
    <mergeCell ref="AD5:AF5"/>
    <mergeCell ref="AG5:AG7"/>
    <mergeCell ref="AH5:AH7"/>
    <mergeCell ref="A8:A10"/>
    <mergeCell ref="C8:E8"/>
    <mergeCell ref="F8:H8"/>
    <mergeCell ref="I8:K8"/>
    <mergeCell ref="L8:N8"/>
    <mergeCell ref="O8:Q8"/>
    <mergeCell ref="R8:T8"/>
    <mergeCell ref="U8:W8"/>
    <mergeCell ref="AI5:AI7"/>
    <mergeCell ref="AN2:AN4"/>
    <mergeCell ref="AO2:AO4"/>
    <mergeCell ref="AP2:AP4"/>
    <mergeCell ref="A5:A7"/>
    <mergeCell ref="C5:E5"/>
    <mergeCell ref="F5:H5"/>
    <mergeCell ref="I5:K5"/>
    <mergeCell ref="L5:N5"/>
    <mergeCell ref="O5:Q5"/>
    <mergeCell ref="R5:T5"/>
    <mergeCell ref="AH2:AH4"/>
    <mergeCell ref="AI2:AI4"/>
    <mergeCell ref="AJ2:AJ4"/>
    <mergeCell ref="AK2:AK4"/>
    <mergeCell ref="AL2:AL4"/>
    <mergeCell ref="AM2:AM4"/>
    <mergeCell ref="R2:T2"/>
    <mergeCell ref="U2:W2"/>
    <mergeCell ref="X2:Z2"/>
    <mergeCell ref="AA2:AC2"/>
    <mergeCell ref="AD2:AF2"/>
    <mergeCell ref="AG2:AG4"/>
    <mergeCell ref="AO5:AO7"/>
    <mergeCell ref="AP5:AP7"/>
    <mergeCell ref="U1:W1"/>
    <mergeCell ref="X1:Z1"/>
    <mergeCell ref="AA1:AC1"/>
    <mergeCell ref="AD1:AF1"/>
    <mergeCell ref="A2:A4"/>
    <mergeCell ref="C2:E2"/>
    <mergeCell ref="F2:H2"/>
    <mergeCell ref="I2:K2"/>
    <mergeCell ref="L2:N2"/>
    <mergeCell ref="O2:Q2"/>
    <mergeCell ref="C1:E1"/>
    <mergeCell ref="F1:H1"/>
    <mergeCell ref="I1:K1"/>
    <mergeCell ref="L1:N1"/>
    <mergeCell ref="O1:Q1"/>
    <mergeCell ref="R1:T1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opLeftCell="A22" zoomScaleNormal="100" workbookViewId="0">
      <selection activeCell="AG32" sqref="A32:XFD32"/>
    </sheetView>
  </sheetViews>
  <sheetFormatPr defaultRowHeight="13.5" x14ac:dyDescent="0.15"/>
  <cols>
    <col min="1" max="1" width="6.25" customWidth="1"/>
    <col min="2" max="2" width="7.5" customWidth="1"/>
    <col min="3" max="3" width="3.75" customWidth="1"/>
    <col min="4" max="4" width="2.5" customWidth="1"/>
    <col min="5" max="6" width="3.75" customWidth="1"/>
    <col min="7" max="7" width="2.5" customWidth="1"/>
    <col min="8" max="9" width="3.75" customWidth="1"/>
    <col min="10" max="10" width="2.5" customWidth="1"/>
    <col min="11" max="12" width="3.75" customWidth="1"/>
    <col min="13" max="13" width="2.5" customWidth="1"/>
    <col min="14" max="15" width="3.75" customWidth="1"/>
    <col min="16" max="16" width="2.5" customWidth="1"/>
    <col min="17" max="18" width="3.75" customWidth="1"/>
    <col min="19" max="19" width="2.5" customWidth="1"/>
    <col min="20" max="21" width="3.75" customWidth="1"/>
    <col min="22" max="22" width="2.5" customWidth="1"/>
    <col min="23" max="24" width="3.75" customWidth="1"/>
    <col min="25" max="25" width="2.5" customWidth="1"/>
    <col min="26" max="27" width="3.75" customWidth="1"/>
    <col min="28" max="28" width="2.5" customWidth="1"/>
    <col min="29" max="30" width="3.75" customWidth="1"/>
    <col min="31" max="31" width="2.5" customWidth="1"/>
    <col min="32" max="32" width="3.75" customWidth="1"/>
    <col min="33" max="43" width="6.25" customWidth="1"/>
  </cols>
  <sheetData>
    <row r="1" spans="1:43" ht="22.5" customHeight="1" thickBot="1" x14ac:dyDescent="0.2">
      <c r="A1" s="5"/>
      <c r="B1" s="5"/>
      <c r="C1" s="41" t="s">
        <v>157</v>
      </c>
      <c r="D1" s="42"/>
      <c r="E1" s="43"/>
      <c r="F1" s="41" t="s">
        <v>156</v>
      </c>
      <c r="G1" s="42"/>
      <c r="H1" s="43"/>
      <c r="I1" s="41" t="s">
        <v>158</v>
      </c>
      <c r="J1" s="42"/>
      <c r="K1" s="43"/>
      <c r="L1" s="41" t="s">
        <v>159</v>
      </c>
      <c r="M1" s="42"/>
      <c r="N1" s="43"/>
      <c r="O1" s="41" t="s">
        <v>160</v>
      </c>
      <c r="P1" s="42"/>
      <c r="Q1" s="43"/>
      <c r="R1" s="41" t="s">
        <v>161</v>
      </c>
      <c r="S1" s="42"/>
      <c r="T1" s="43"/>
      <c r="U1" s="41" t="s">
        <v>162</v>
      </c>
      <c r="V1" s="42"/>
      <c r="W1" s="43"/>
      <c r="X1" s="41" t="s">
        <v>163</v>
      </c>
      <c r="Y1" s="42"/>
      <c r="Z1" s="43"/>
      <c r="AA1" s="41" t="s">
        <v>164</v>
      </c>
      <c r="AB1" s="42"/>
      <c r="AC1" s="43"/>
      <c r="AD1" s="41" t="s">
        <v>165</v>
      </c>
      <c r="AE1" s="42"/>
      <c r="AF1" s="43"/>
      <c r="AG1" s="10" t="s">
        <v>2</v>
      </c>
      <c r="AH1" s="11" t="s">
        <v>3</v>
      </c>
      <c r="AI1" s="11" t="s">
        <v>4</v>
      </c>
      <c r="AJ1" s="11" t="s">
        <v>5</v>
      </c>
      <c r="AK1" s="11" t="s">
        <v>6</v>
      </c>
      <c r="AL1" s="11" t="s">
        <v>7</v>
      </c>
      <c r="AM1" s="11" t="s">
        <v>8</v>
      </c>
      <c r="AN1" s="11" t="s">
        <v>1</v>
      </c>
      <c r="AO1" s="12" t="s">
        <v>9</v>
      </c>
      <c r="AP1" s="12" t="s">
        <v>10</v>
      </c>
      <c r="AQ1" s="1"/>
    </row>
    <row r="2" spans="1:43" ht="22.5" customHeight="1" x14ac:dyDescent="0.15">
      <c r="A2" s="44" t="str">
        <f>C1</f>
        <v>荏　隈</v>
      </c>
      <c r="B2" s="29"/>
      <c r="C2" s="47"/>
      <c r="D2" s="48"/>
      <c r="E2" s="49"/>
      <c r="F2" s="50" t="str">
        <f>IF(F4="","",IF(F4&gt;H4,"○",IF(F4&lt;H4,"●",IF(F3&gt;H3,"△",IF(F3&lt;H3,"▲")))))</f>
        <v>●</v>
      </c>
      <c r="G2" s="51"/>
      <c r="H2" s="52"/>
      <c r="I2" s="50" t="str">
        <f>IF(I4="","",IF(I4&gt;K4,"○",IF(I4&lt;K4,"●",IF(I3&gt;K3,"△",IF(I3&lt;K3,"▲")))))</f>
        <v>○</v>
      </c>
      <c r="J2" s="51"/>
      <c r="K2" s="52"/>
      <c r="L2" s="50" t="str">
        <f>IF(L4="","",IF(L4&gt;N4,"○",IF(L4&lt;N4,"●",IF(L3&gt;N3,"△",IF(L3&lt;N3,"▲")))))</f>
        <v>●</v>
      </c>
      <c r="M2" s="51"/>
      <c r="N2" s="52"/>
      <c r="O2" s="50" t="str">
        <f>IF(O4="","",IF(O4&gt;Q4,"○",IF(O4&lt;Q4,"●",IF(O3&gt;Q3,"△",IF(O3&lt;Q3,"▲")))))</f>
        <v>●</v>
      </c>
      <c r="P2" s="51"/>
      <c r="Q2" s="52"/>
      <c r="R2" s="50" t="str">
        <f>IF(R4="","",IF(R4&gt;T4,"○",IF(R4&lt;T4,"●",IF(R3&gt;T3,"△",IF(R3&lt;T3,"▲")))))</f>
        <v>●</v>
      </c>
      <c r="S2" s="51"/>
      <c r="T2" s="52"/>
      <c r="U2" s="50" t="str">
        <f>IF(U4="","",IF(U4&gt;W4,"○",IF(U4&lt;W4,"●",IF(U3&gt;W3,"△",IF(U3&lt;W3,"▲")))))</f>
        <v>△</v>
      </c>
      <c r="V2" s="51"/>
      <c r="W2" s="52"/>
      <c r="X2" s="50" t="str">
        <f>IF(X4="","",IF(X4&gt;Z4,"○",IF(X4&lt;Z4,"●",IF(X3&gt;Z3,"△",IF(X3&lt;Z3,"▲")))))</f>
        <v>●</v>
      </c>
      <c r="Y2" s="51"/>
      <c r="Z2" s="52"/>
      <c r="AA2" s="50" t="str">
        <f>IF(AA4="","",IF(AA4&gt;AC4,"○",IF(AA4&lt;AC4,"●",IF(AA3&gt;AC3,"△",IF(AA3&lt;AC3,"▲")))))</f>
        <v>●</v>
      </c>
      <c r="AB2" s="51"/>
      <c r="AC2" s="52"/>
      <c r="AD2" s="50" t="str">
        <f>IF(AD4="","",IF(AD4&gt;AF4,"○",IF(AD4&lt;AF4,"●",IF(AD3&gt;AF3,"△",IF(AD3&lt;AF3,"▲")))))</f>
        <v>●</v>
      </c>
      <c r="AE2" s="51"/>
      <c r="AF2" s="52"/>
      <c r="AG2" s="53">
        <f>COUNTIF(C2:AF2,"○")</f>
        <v>1</v>
      </c>
      <c r="AH2" s="53">
        <f>COUNTIF(C2:AF2,"△")</f>
        <v>1</v>
      </c>
      <c r="AI2" s="53">
        <f>COUNTIF(C2:AF2,"▲")</f>
        <v>0</v>
      </c>
      <c r="AJ2" s="53">
        <f>COUNTIF(C2:AF2,"●")</f>
        <v>7</v>
      </c>
      <c r="AK2" s="53">
        <f>COUNTIF(F2:AF2,"△")+COUNTIF(F2:AF2,"▲")</f>
        <v>1</v>
      </c>
      <c r="AL2" s="53">
        <f>SUM(C4,F4,I4,L4,O4,R4,U4,X4,AA4,AD4)</f>
        <v>5</v>
      </c>
      <c r="AM2" s="53">
        <f>SUM(E4,H4,K4,N4,Q4,T4,W4,Z4,AC4,AF4)</f>
        <v>21</v>
      </c>
      <c r="AN2" s="53">
        <f>SUM(AG2*3+AH2*2+AI2*1)</f>
        <v>5</v>
      </c>
      <c r="AO2" s="53">
        <f>RANK(AN2,AN2:AN31,0)</f>
        <v>8</v>
      </c>
      <c r="AP2" s="53">
        <f>(AL2-AM2)</f>
        <v>-16</v>
      </c>
      <c r="AQ2" s="1"/>
    </row>
    <row r="3" spans="1:43" ht="22.5" customHeight="1" x14ac:dyDescent="0.15">
      <c r="A3" s="45"/>
      <c r="B3" s="9" t="s">
        <v>435</v>
      </c>
      <c r="C3" s="13"/>
      <c r="D3" s="14" t="s">
        <v>0</v>
      </c>
      <c r="E3" s="15"/>
      <c r="F3" s="6" t="str">
        <f>IF(C33="","",C33)</f>
        <v/>
      </c>
      <c r="G3" s="31" t="s">
        <v>0</v>
      </c>
      <c r="H3" s="8" t="str">
        <f>IF(H33="","",H33)</f>
        <v/>
      </c>
      <c r="I3" s="6" t="str">
        <f>IF(AA49="","",AA49)</f>
        <v/>
      </c>
      <c r="J3" s="31" t="s">
        <v>0</v>
      </c>
      <c r="K3" s="8" t="str">
        <f>IF(AF49="","",AF49)</f>
        <v/>
      </c>
      <c r="L3" s="6" t="str">
        <f>IF(T45="","",T45)</f>
        <v/>
      </c>
      <c r="M3" s="31" t="s">
        <v>0</v>
      </c>
      <c r="N3" s="8" t="str">
        <f>IF(O45="","",O45)</f>
        <v/>
      </c>
      <c r="O3" s="6" t="str">
        <f>IF(T33="","",T33)</f>
        <v/>
      </c>
      <c r="P3" s="31" t="s">
        <v>0</v>
      </c>
      <c r="Q3" s="8" t="str">
        <f>IF(O33="","",O33)</f>
        <v/>
      </c>
      <c r="R3" s="6" t="str">
        <f>IF(C65="","",C65)</f>
        <v/>
      </c>
      <c r="S3" s="31" t="s">
        <v>0</v>
      </c>
      <c r="T3" s="8" t="str">
        <f>IF(H65="","",H65)</f>
        <v/>
      </c>
      <c r="U3" s="6">
        <f>IF(T57="","",T57)</f>
        <v>4</v>
      </c>
      <c r="V3" s="31" t="s">
        <v>0</v>
      </c>
      <c r="W3" s="8">
        <f>IF(O57="","",O57)</f>
        <v>1</v>
      </c>
      <c r="X3" s="6" t="str">
        <f>IF(T49="","",T49)</f>
        <v/>
      </c>
      <c r="Y3" s="31" t="s">
        <v>0</v>
      </c>
      <c r="Z3" s="8" t="str">
        <f>IF(O49="","",O49)</f>
        <v/>
      </c>
      <c r="AA3" s="6" t="str">
        <f>IF(C57="","",C57)</f>
        <v/>
      </c>
      <c r="AB3" s="31" t="s">
        <v>0</v>
      </c>
      <c r="AC3" s="8" t="str">
        <f>IF(H57="","",H57)</f>
        <v/>
      </c>
      <c r="AD3" s="6" t="str">
        <f>IF(U65="","",U65)</f>
        <v/>
      </c>
      <c r="AE3" s="31" t="s">
        <v>0</v>
      </c>
      <c r="AF3" s="8" t="str">
        <f>IF(Z65="","",Z65)</f>
        <v/>
      </c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1"/>
    </row>
    <row r="4" spans="1:43" ht="22.5" customHeight="1" thickBot="1" x14ac:dyDescent="0.2">
      <c r="A4" s="46"/>
      <c r="B4" s="4"/>
      <c r="C4" s="16"/>
      <c r="D4" s="17" t="s">
        <v>0</v>
      </c>
      <c r="E4" s="18"/>
      <c r="F4" s="2">
        <f>IF(C34="","",C34)</f>
        <v>1</v>
      </c>
      <c r="G4" s="3" t="s">
        <v>0</v>
      </c>
      <c r="H4" s="4">
        <f>IF(H34="","",H34)</f>
        <v>2</v>
      </c>
      <c r="I4" s="2">
        <f>IF(AA50="","",AA50)</f>
        <v>2</v>
      </c>
      <c r="J4" s="3" t="s">
        <v>0</v>
      </c>
      <c r="K4" s="4">
        <f>IF(AF50="","",AF50)</f>
        <v>1</v>
      </c>
      <c r="L4" s="2">
        <f>IF(T46="","",T46)</f>
        <v>0</v>
      </c>
      <c r="M4" s="3" t="s">
        <v>0</v>
      </c>
      <c r="N4" s="4">
        <f>IF(O46="","",O46)</f>
        <v>1</v>
      </c>
      <c r="O4" s="2">
        <f>IF(T34="","",T34)</f>
        <v>0</v>
      </c>
      <c r="P4" s="3" t="s">
        <v>0</v>
      </c>
      <c r="Q4" s="4">
        <f>IF(O34="","",O34)</f>
        <v>6</v>
      </c>
      <c r="R4" s="2">
        <f>IF(C66="","",C66)</f>
        <v>0</v>
      </c>
      <c r="S4" s="3" t="s">
        <v>0</v>
      </c>
      <c r="T4" s="4">
        <f>IF(H66="","",H66)</f>
        <v>1</v>
      </c>
      <c r="U4" s="2">
        <f>IF(T58="","",T58)</f>
        <v>1</v>
      </c>
      <c r="V4" s="3" t="s">
        <v>0</v>
      </c>
      <c r="W4" s="4">
        <f>IF(O58="","",O58)</f>
        <v>1</v>
      </c>
      <c r="X4" s="2">
        <f>IF(T50="","",T50)</f>
        <v>0</v>
      </c>
      <c r="Y4" s="3" t="s">
        <v>0</v>
      </c>
      <c r="Z4" s="4">
        <f>IF(O50="","",O50)</f>
        <v>2</v>
      </c>
      <c r="AA4" s="2">
        <f>IF(C58="","",C58)</f>
        <v>0</v>
      </c>
      <c r="AB4" s="3" t="s">
        <v>0</v>
      </c>
      <c r="AC4" s="4">
        <f>IF(H58="","",H58)</f>
        <v>5</v>
      </c>
      <c r="AD4" s="2">
        <f>IF(U66="","",U66)</f>
        <v>1</v>
      </c>
      <c r="AE4" s="3" t="s">
        <v>0</v>
      </c>
      <c r="AF4" s="4">
        <f>IF(Z66="","",Z66)</f>
        <v>2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1"/>
    </row>
    <row r="5" spans="1:43" ht="22.5" customHeight="1" x14ac:dyDescent="0.15">
      <c r="A5" s="44" t="str">
        <f>F1</f>
        <v>桃　園</v>
      </c>
      <c r="B5" s="29"/>
      <c r="C5" s="50" t="str">
        <f>IF(C7="","",IF(C7&gt;E7,"○",IF(C7&lt;E7,"●",IF(C6&gt;E6,"△",IF(C6&lt;E6,"▲")))))</f>
        <v>○</v>
      </c>
      <c r="D5" s="51"/>
      <c r="E5" s="52"/>
      <c r="F5" s="47"/>
      <c r="G5" s="48"/>
      <c r="H5" s="49"/>
      <c r="I5" s="50" t="str">
        <f>IF(I7="","",IF(I7&gt;K7,"○",IF(I7&lt;K7,"●",IF(I6&gt;K6,"△",IF(I6&lt;K6,"▲")))))</f>
        <v>●</v>
      </c>
      <c r="J5" s="51"/>
      <c r="K5" s="52"/>
      <c r="L5" s="50" t="str">
        <f t="shared" ref="L5" si="0">IF(L7="","",IF(L7&gt;N7,"○",IF(L7&lt;N7,"●",IF(L6&gt;N6,"△",IF(L6&lt;N6,"▲")))))</f>
        <v>●</v>
      </c>
      <c r="M5" s="51"/>
      <c r="N5" s="52"/>
      <c r="O5" s="50" t="str">
        <f t="shared" ref="O5" si="1">IF(O7="","",IF(O7&gt;Q7,"○",IF(O7&lt;Q7,"●",IF(O6&gt;Q6,"△",IF(O6&lt;Q6,"▲")))))</f>
        <v>●</v>
      </c>
      <c r="P5" s="51"/>
      <c r="Q5" s="52"/>
      <c r="R5" s="50" t="str">
        <f t="shared" ref="R5" si="2">IF(R7="","",IF(R7&gt;T7,"○",IF(R7&lt;T7,"●",IF(R6&gt;T6,"△",IF(R6&lt;T6,"▲")))))</f>
        <v>●</v>
      </c>
      <c r="S5" s="51"/>
      <c r="T5" s="52"/>
      <c r="U5" s="50" t="str">
        <f t="shared" ref="U5" si="3">IF(U7="","",IF(U7&gt;W7,"○",IF(U7&lt;W7,"●",IF(U6&gt;W6,"△",IF(U6&lt;W6,"▲")))))</f>
        <v>○</v>
      </c>
      <c r="V5" s="51"/>
      <c r="W5" s="52"/>
      <c r="X5" s="50" t="str">
        <f t="shared" ref="X5" si="4">IF(X7="","",IF(X7&gt;Z7,"○",IF(X7&lt;Z7,"●",IF(X6&gt;Z6,"△",IF(X6&lt;Z6,"▲")))))</f>
        <v>●</v>
      </c>
      <c r="Y5" s="51"/>
      <c r="Z5" s="52"/>
      <c r="AA5" s="50" t="str">
        <f t="shared" ref="AA5" si="5">IF(AA7="","",IF(AA7&gt;AC7,"○",IF(AA7&lt;AC7,"●",IF(AA6&gt;AC6,"△",IF(AA6&lt;AC6,"▲")))))</f>
        <v>●</v>
      </c>
      <c r="AB5" s="51"/>
      <c r="AC5" s="52"/>
      <c r="AD5" s="50" t="str">
        <f t="shared" ref="AD5" si="6">IF(AD7="","",IF(AD7&gt;AF7,"○",IF(AD7&lt;AF7,"●",IF(AD6&gt;AF6,"△",IF(AD6&lt;AF6,"▲")))))</f>
        <v>●</v>
      </c>
      <c r="AE5" s="51"/>
      <c r="AF5" s="52"/>
      <c r="AG5" s="53">
        <f>COUNTIF(C5:AF5,"○")</f>
        <v>2</v>
      </c>
      <c r="AH5" s="53">
        <f>COUNTIF(C5:AF5,"△")</f>
        <v>0</v>
      </c>
      <c r="AI5" s="53">
        <f>COUNTIF(C5:AF5,"▲")</f>
        <v>0</v>
      </c>
      <c r="AJ5" s="53">
        <f>COUNTIF(C5:AF5,"●")</f>
        <v>7</v>
      </c>
      <c r="AK5" s="53">
        <f>COUNTIF(F5:AF5,"△")+COUNTIF(F5:AF5,"▲")</f>
        <v>0</v>
      </c>
      <c r="AL5" s="53">
        <f>SUM(C7,F7,I7,L7,O7,R7,U7,X7,AA7,AD7)</f>
        <v>4</v>
      </c>
      <c r="AM5" s="53">
        <f>SUM(E7,H7,K7,N7,Q7,T7,W7,Z7,AC7,AF7)</f>
        <v>15</v>
      </c>
      <c r="AN5" s="53">
        <f>SUM(AG5*3+AH5*2+AI5*1)</f>
        <v>6</v>
      </c>
      <c r="AO5" s="53">
        <f>RANK(AN5,AN2:AN31,0)</f>
        <v>7</v>
      </c>
      <c r="AP5" s="53">
        <f>(AL5-AM5)</f>
        <v>-11</v>
      </c>
      <c r="AQ5" s="1"/>
    </row>
    <row r="6" spans="1:43" ht="22.5" customHeight="1" x14ac:dyDescent="0.15">
      <c r="A6" s="45"/>
      <c r="B6" s="9" t="s">
        <v>437</v>
      </c>
      <c r="C6" s="6" t="str">
        <f>H3</f>
        <v/>
      </c>
      <c r="D6" s="31" t="s">
        <v>0</v>
      </c>
      <c r="E6" s="8" t="str">
        <f>F3</f>
        <v/>
      </c>
      <c r="F6" s="13"/>
      <c r="G6" s="14" t="s">
        <v>0</v>
      </c>
      <c r="H6" s="15"/>
      <c r="I6" s="6" t="str">
        <f>IF(U33="","",U33)</f>
        <v/>
      </c>
      <c r="J6" s="31" t="s">
        <v>0</v>
      </c>
      <c r="K6" s="8" t="str">
        <f>IF(Z33="","",Z33)</f>
        <v/>
      </c>
      <c r="L6" s="6" t="str">
        <f>IF(AF45="","",AF45)</f>
        <v/>
      </c>
      <c r="M6" s="31" t="s">
        <v>0</v>
      </c>
      <c r="N6" s="8" t="str">
        <f>IF(AA45="","",AA45)</f>
        <v/>
      </c>
      <c r="O6" s="6" t="str">
        <f>IF(Z69="","",Z69)</f>
        <v/>
      </c>
      <c r="P6" s="31" t="s">
        <v>0</v>
      </c>
      <c r="Q6" s="8" t="str">
        <f>IF(U69="","",U69)</f>
        <v/>
      </c>
      <c r="R6" s="6" t="str">
        <f>IF(I45="","",I45)</f>
        <v/>
      </c>
      <c r="S6" s="31" t="s">
        <v>0</v>
      </c>
      <c r="T6" s="8" t="str">
        <f>IF(N45="","",N45)</f>
        <v/>
      </c>
      <c r="U6" s="6" t="str">
        <f>IF(U49="","",U49)</f>
        <v/>
      </c>
      <c r="V6" s="31" t="s">
        <v>0</v>
      </c>
      <c r="W6" s="8" t="str">
        <f>IF(Z49="","",Z49)</f>
        <v/>
      </c>
      <c r="X6" s="6" t="str">
        <f>IF(H49="","",H49)</f>
        <v/>
      </c>
      <c r="Y6" s="31" t="s">
        <v>0</v>
      </c>
      <c r="Z6" s="8" t="str">
        <f>IF(C49="","",C49)</f>
        <v/>
      </c>
      <c r="AA6" s="6" t="str">
        <f>IF(Z57="","",Z57)</f>
        <v/>
      </c>
      <c r="AB6" s="31" t="s">
        <v>0</v>
      </c>
      <c r="AC6" s="8" t="str">
        <f>IF(U57="","",U57)</f>
        <v/>
      </c>
      <c r="AD6" s="6" t="str">
        <f>IF(I57="","",I57)</f>
        <v/>
      </c>
      <c r="AE6" s="31" t="s">
        <v>0</v>
      </c>
      <c r="AF6" s="8" t="str">
        <f>IF(N57="","",N57)</f>
        <v/>
      </c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1"/>
    </row>
    <row r="7" spans="1:43" ht="22.5" customHeight="1" thickBot="1" x14ac:dyDescent="0.2">
      <c r="A7" s="46"/>
      <c r="B7" s="4"/>
      <c r="C7" s="2">
        <f>H4</f>
        <v>2</v>
      </c>
      <c r="D7" s="3" t="s">
        <v>0</v>
      </c>
      <c r="E7" s="4">
        <f>F4</f>
        <v>1</v>
      </c>
      <c r="F7" s="16"/>
      <c r="G7" s="17" t="s">
        <v>0</v>
      </c>
      <c r="H7" s="18"/>
      <c r="I7" s="2">
        <f>IF(U34="","",U34)</f>
        <v>0</v>
      </c>
      <c r="J7" s="3" t="s">
        <v>0</v>
      </c>
      <c r="K7" s="4">
        <f>IF(Z34="","",Z34)</f>
        <v>1</v>
      </c>
      <c r="L7" s="2">
        <f>IF(AF46="","",AF46)</f>
        <v>0</v>
      </c>
      <c r="M7" s="3" t="s">
        <v>0</v>
      </c>
      <c r="N7" s="4">
        <f>IF(AA46="","",AA46)</f>
        <v>1</v>
      </c>
      <c r="O7" s="2">
        <f>IF(Z70="","",Z70)</f>
        <v>0</v>
      </c>
      <c r="P7" s="3" t="s">
        <v>0</v>
      </c>
      <c r="Q7" s="4">
        <f>IF(U70="","",U70)</f>
        <v>3</v>
      </c>
      <c r="R7" s="2">
        <f>IF(I46="","",I46)</f>
        <v>0</v>
      </c>
      <c r="S7" s="3" t="s">
        <v>0</v>
      </c>
      <c r="T7" s="4">
        <f>IF(N46="","",N46)</f>
        <v>2</v>
      </c>
      <c r="U7" s="2">
        <f>IF(U50="","",U50)</f>
        <v>2</v>
      </c>
      <c r="V7" s="3" t="s">
        <v>0</v>
      </c>
      <c r="W7" s="4">
        <f>IF(Z50="","",Z50)</f>
        <v>1</v>
      </c>
      <c r="X7" s="2">
        <f>IF(H50="","",H50)</f>
        <v>0</v>
      </c>
      <c r="Y7" s="3" t="s">
        <v>0</v>
      </c>
      <c r="Z7" s="4">
        <f>IF(C50="","",C50)</f>
        <v>2</v>
      </c>
      <c r="AA7" s="2">
        <f>IF(Z58="","",Z58)</f>
        <v>0</v>
      </c>
      <c r="AB7" s="3" t="s">
        <v>0</v>
      </c>
      <c r="AC7" s="4">
        <f>IF(U58="","",U58)</f>
        <v>3</v>
      </c>
      <c r="AD7" s="2">
        <f>IF(I58="","",I58)</f>
        <v>0</v>
      </c>
      <c r="AE7" s="3" t="s">
        <v>0</v>
      </c>
      <c r="AF7" s="4">
        <f>IF(N58="","",N58)</f>
        <v>1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1"/>
    </row>
    <row r="8" spans="1:43" ht="22.5" customHeight="1" x14ac:dyDescent="0.15">
      <c r="A8" s="44" t="str">
        <f>I1</f>
        <v>挟　間</v>
      </c>
      <c r="B8" s="29"/>
      <c r="C8" s="50" t="str">
        <f>IF(C10="","",IF(C10&gt;E10,"○",IF(C10&lt;E10,"●",IF(C9&gt;E9,"△",IF(C9&lt;E9,"▲")))))</f>
        <v>●</v>
      </c>
      <c r="D8" s="51"/>
      <c r="E8" s="52"/>
      <c r="F8" s="50" t="str">
        <f>IF(F10="","",IF(F10&gt;H10,"○",IF(F10&lt;H10,"●",IF(F9&gt;H9,"△",IF(F9&lt;H9,"▲")))))</f>
        <v>○</v>
      </c>
      <c r="G8" s="51"/>
      <c r="H8" s="52"/>
      <c r="I8" s="47"/>
      <c r="J8" s="48"/>
      <c r="K8" s="49"/>
      <c r="L8" s="50" t="str">
        <f>IF(L10="","",IF(L10&gt;N10,"○",IF(L10&lt;N10,"●",IF(L9&gt;N9,"△",IF(L9&lt;N9,"▲")))))</f>
        <v>●</v>
      </c>
      <c r="M8" s="51"/>
      <c r="N8" s="52"/>
      <c r="O8" s="50" t="str">
        <f t="shared" ref="O8" si="7">IF(O10="","",IF(O10&gt;Q10,"○",IF(O10&lt;Q10,"●",IF(O9&gt;Q9,"△",IF(O9&lt;Q9,"▲")))))</f>
        <v>●</v>
      </c>
      <c r="P8" s="51"/>
      <c r="Q8" s="52"/>
      <c r="R8" s="50" t="str">
        <f t="shared" ref="R8" si="8">IF(R10="","",IF(R10&gt;T10,"○",IF(R10&lt;T10,"●",IF(R9&gt;T9,"△",IF(R9&lt;T9,"▲")))))</f>
        <v>●</v>
      </c>
      <c r="S8" s="51"/>
      <c r="T8" s="52"/>
      <c r="U8" s="50" t="str">
        <f t="shared" ref="U8" si="9">IF(U10="","",IF(U10&gt;W10,"○",IF(U10&lt;W10,"●",IF(U9&gt;W9,"△",IF(U9&lt;W9,"▲")))))</f>
        <v>▲</v>
      </c>
      <c r="V8" s="51"/>
      <c r="W8" s="52"/>
      <c r="X8" s="50" t="str">
        <f t="shared" ref="X8" si="10">IF(X10="","",IF(X10&gt;Z10,"○",IF(X10&lt;Z10,"●",IF(X9&gt;Z9,"△",IF(X9&lt;Z9,"▲")))))</f>
        <v>●</v>
      </c>
      <c r="Y8" s="51"/>
      <c r="Z8" s="52"/>
      <c r="AA8" s="50" t="str">
        <f t="shared" ref="AA8" si="11">IF(AA10="","",IF(AA10&gt;AC10,"○",IF(AA10&lt;AC10,"●",IF(AA9&gt;AC9,"△",IF(AA9&lt;AC9,"▲")))))</f>
        <v>●</v>
      </c>
      <c r="AB8" s="51"/>
      <c r="AC8" s="52"/>
      <c r="AD8" s="50" t="str">
        <f t="shared" ref="AD8" si="12">IF(AD10="","",IF(AD10&gt;AF10,"○",IF(AD10&lt;AF10,"●",IF(AD9&gt;AF9,"△",IF(AD9&lt;AF9,"▲")))))</f>
        <v>▲</v>
      </c>
      <c r="AE8" s="51"/>
      <c r="AF8" s="52"/>
      <c r="AG8" s="53">
        <f>COUNTIF(C8:AF8,"○")</f>
        <v>1</v>
      </c>
      <c r="AH8" s="53">
        <f>COUNTIF(C8:AF8,"△")</f>
        <v>0</v>
      </c>
      <c r="AI8" s="53">
        <f>COUNTIF(C8:AF8,"▲")</f>
        <v>2</v>
      </c>
      <c r="AJ8" s="53">
        <f>COUNTIF(C8:AF8,"●")</f>
        <v>6</v>
      </c>
      <c r="AK8" s="53">
        <f>COUNTIF(F8:AF8,"△")+COUNTIF(F8:AF8,"▲")</f>
        <v>2</v>
      </c>
      <c r="AL8" s="53">
        <f>SUM(C10,F10,I10,L10,O10,R10,U10,X10,AA10,AD10)</f>
        <v>3</v>
      </c>
      <c r="AM8" s="53">
        <f>SUM(E10,H10,K10,N10,Q10,T10,W10,Z10,AC10,AF10)</f>
        <v>13</v>
      </c>
      <c r="AN8" s="53">
        <f>SUM(AG8*3+AH8*2+AI8*1)</f>
        <v>5</v>
      </c>
      <c r="AO8" s="53">
        <f>RANK(AN8,AN2:AN31,0)</f>
        <v>8</v>
      </c>
      <c r="AP8" s="53">
        <f>(AL8-AM8)</f>
        <v>-10</v>
      </c>
      <c r="AQ8" s="1"/>
    </row>
    <row r="9" spans="1:43" ht="22.5" customHeight="1" x14ac:dyDescent="0.15">
      <c r="A9" s="45"/>
      <c r="B9" s="9" t="s">
        <v>438</v>
      </c>
      <c r="C9" s="6" t="str">
        <f>K3</f>
        <v/>
      </c>
      <c r="D9" s="31" t="s">
        <v>0</v>
      </c>
      <c r="E9" s="8" t="str">
        <f>I3</f>
        <v/>
      </c>
      <c r="F9" s="6" t="str">
        <f>K6</f>
        <v/>
      </c>
      <c r="G9" s="31" t="s">
        <v>0</v>
      </c>
      <c r="H9" s="8" t="str">
        <f>I6</f>
        <v/>
      </c>
      <c r="I9" s="13"/>
      <c r="J9" s="14" t="s">
        <v>0</v>
      </c>
      <c r="K9" s="15"/>
      <c r="L9" s="6" t="str">
        <f>IF(I33="","",I33)</f>
        <v/>
      </c>
      <c r="M9" s="31" t="s">
        <v>0</v>
      </c>
      <c r="N9" s="8" t="str">
        <f>IF(N33="","",N33)</f>
        <v/>
      </c>
      <c r="O9" s="6" t="str">
        <f>IF(C61="","",C61)</f>
        <v/>
      </c>
      <c r="P9" s="31" t="s">
        <v>0</v>
      </c>
      <c r="Q9" s="8" t="str">
        <f>IF(H61="","",H61)</f>
        <v/>
      </c>
      <c r="R9" s="6" t="str">
        <f>IF(T61="","",T61)</f>
        <v/>
      </c>
      <c r="S9" s="31" t="s">
        <v>0</v>
      </c>
      <c r="T9" s="8" t="str">
        <f>IF(O61="","",O61)</f>
        <v/>
      </c>
      <c r="U9" s="38">
        <f>IF(I49="","",I49)</f>
        <v>1</v>
      </c>
      <c r="V9" s="31" t="s">
        <v>0</v>
      </c>
      <c r="W9" s="39">
        <f>IF(N49="","",N49)</f>
        <v>4</v>
      </c>
      <c r="X9" s="6" t="str">
        <f>IF(AA65="","",AA65)</f>
        <v/>
      </c>
      <c r="Y9" s="31" t="s">
        <v>0</v>
      </c>
      <c r="Z9" s="8" t="str">
        <f>IF(AF65="","",AF65)</f>
        <v/>
      </c>
      <c r="AA9" s="6" t="str">
        <f>IF(O41="","",O41)</f>
        <v/>
      </c>
      <c r="AB9" s="31" t="s">
        <v>0</v>
      </c>
      <c r="AC9" s="8" t="str">
        <f>IF(T41="","",T41)</f>
        <v/>
      </c>
      <c r="AD9" s="6">
        <f>IF(N65="","",N65)</f>
        <v>2</v>
      </c>
      <c r="AE9" s="31" t="s">
        <v>0</v>
      </c>
      <c r="AF9" s="8">
        <f>IF(I65="","",I65)</f>
        <v>4</v>
      </c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1"/>
    </row>
    <row r="10" spans="1:43" ht="22.5" customHeight="1" thickBot="1" x14ac:dyDescent="0.2">
      <c r="A10" s="46"/>
      <c r="B10" s="4"/>
      <c r="C10" s="2">
        <f>K4</f>
        <v>1</v>
      </c>
      <c r="D10" s="3" t="s">
        <v>0</v>
      </c>
      <c r="E10" s="4">
        <f>I4</f>
        <v>2</v>
      </c>
      <c r="F10" s="2">
        <f>K7</f>
        <v>1</v>
      </c>
      <c r="G10" s="3" t="s">
        <v>0</v>
      </c>
      <c r="H10" s="4">
        <f>I7</f>
        <v>0</v>
      </c>
      <c r="I10" s="16"/>
      <c r="J10" s="17" t="s">
        <v>0</v>
      </c>
      <c r="K10" s="18"/>
      <c r="L10" s="2">
        <f>IF(I34="","",I34)</f>
        <v>0</v>
      </c>
      <c r="M10" s="3" t="s">
        <v>0</v>
      </c>
      <c r="N10" s="4">
        <f>IF(N34="","",N34)</f>
        <v>3</v>
      </c>
      <c r="O10" s="2">
        <f>IF(C62="","",C62)</f>
        <v>0</v>
      </c>
      <c r="P10" s="3" t="s">
        <v>0</v>
      </c>
      <c r="Q10" s="4">
        <f>IF(H62="","",H62)</f>
        <v>3</v>
      </c>
      <c r="R10" s="2">
        <f>IF(T62="","",T62)</f>
        <v>0</v>
      </c>
      <c r="S10" s="3" t="s">
        <v>0</v>
      </c>
      <c r="T10" s="4">
        <f>IF(O62="","",O62)</f>
        <v>1</v>
      </c>
      <c r="U10" s="2">
        <f>IF(I50="","",I50)</f>
        <v>0</v>
      </c>
      <c r="V10" s="3" t="s">
        <v>0</v>
      </c>
      <c r="W10" s="4">
        <f>IF(N50="","",N50)</f>
        <v>0</v>
      </c>
      <c r="X10" s="2">
        <f>IF(AA66="","",AA66)</f>
        <v>0</v>
      </c>
      <c r="Y10" s="3" t="s">
        <v>0</v>
      </c>
      <c r="Z10" s="4">
        <f>IF(AF66="","",AF66)</f>
        <v>1</v>
      </c>
      <c r="AA10" s="2">
        <f>IF(O42="","",O42)</f>
        <v>1</v>
      </c>
      <c r="AB10" s="3" t="s">
        <v>0</v>
      </c>
      <c r="AC10" s="4">
        <f>IF(T42="","",T42)</f>
        <v>3</v>
      </c>
      <c r="AD10" s="2">
        <f>IF(N66="","",N66)</f>
        <v>0</v>
      </c>
      <c r="AE10" s="3" t="s">
        <v>0</v>
      </c>
      <c r="AF10" s="4">
        <f>IF(I66="","",I66)</f>
        <v>0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1"/>
    </row>
    <row r="11" spans="1:43" ht="22.5" customHeight="1" x14ac:dyDescent="0.15">
      <c r="A11" s="44" t="str">
        <f>L1</f>
        <v>竹田直入</v>
      </c>
      <c r="B11" s="29"/>
      <c r="C11" s="50" t="str">
        <f>IF(C13="","",IF(C13&gt;E13,"○",IF(C13&lt;E13,"●",IF(C12&gt;E12,"△",IF(C12&lt;E12,"▲")))))</f>
        <v>○</v>
      </c>
      <c r="D11" s="51"/>
      <c r="E11" s="52"/>
      <c r="F11" s="50" t="str">
        <f t="shared" ref="F11" si="13">IF(F13="","",IF(F13&gt;H13,"○",IF(F13&lt;H13,"●",IF(F12&gt;H12,"△",IF(F12&lt;H12,"▲")))))</f>
        <v>○</v>
      </c>
      <c r="G11" s="51"/>
      <c r="H11" s="52"/>
      <c r="I11" s="50" t="str">
        <f>IF(I13="","",IF(I13&gt;K13,"○",IF(I13&lt;K13,"●",IF(I12&gt;K12,"△",IF(I12&lt;K12,"▲")))))</f>
        <v>○</v>
      </c>
      <c r="J11" s="51"/>
      <c r="K11" s="52"/>
      <c r="L11" s="47"/>
      <c r="M11" s="48"/>
      <c r="N11" s="49"/>
      <c r="O11" s="50" t="str">
        <f>IF(O13="","",IF(O13&gt;Q13,"○",IF(O13&lt;Q13,"●",IF(O12&gt;Q12,"△",IF(O12&lt;Q12,"▲")))))</f>
        <v>●</v>
      </c>
      <c r="P11" s="51"/>
      <c r="Q11" s="52"/>
      <c r="R11" s="50" t="str">
        <f t="shared" ref="R11" si="14">IF(R13="","",IF(R13&gt;T13,"○",IF(R13&lt;T13,"●",IF(R12&gt;T12,"△",IF(R12&lt;T12,"▲")))))</f>
        <v>●</v>
      </c>
      <c r="S11" s="51"/>
      <c r="T11" s="52"/>
      <c r="U11" s="50" t="str">
        <f t="shared" ref="U11" si="15">IF(U13="","",IF(U13&gt;W13,"○",IF(U13&lt;W13,"●",IF(U12&gt;W12,"△",IF(U12&lt;W12,"▲")))))</f>
        <v>○</v>
      </c>
      <c r="V11" s="51"/>
      <c r="W11" s="52"/>
      <c r="X11" s="50" t="str">
        <f t="shared" ref="X11" si="16">IF(X13="","",IF(X13&gt;Z13,"○",IF(X13&lt;Z13,"●",IF(X12&gt;Z12,"△",IF(X12&lt;Z12,"▲")))))</f>
        <v>○</v>
      </c>
      <c r="Y11" s="51"/>
      <c r="Z11" s="52"/>
      <c r="AA11" s="50" t="str">
        <f t="shared" ref="AA11" si="17">IF(AA13="","",IF(AA13&gt;AC13,"○",IF(AA13&lt;AC13,"●",IF(AA12&gt;AC12,"△",IF(AA12&lt;AC12,"▲")))))</f>
        <v>●</v>
      </c>
      <c r="AB11" s="51"/>
      <c r="AC11" s="52"/>
      <c r="AD11" s="50" t="str">
        <f t="shared" ref="AD11" si="18">IF(AD13="","",IF(AD13&gt;AF13,"○",IF(AD13&lt;AF13,"●",IF(AD12&gt;AF12,"△",IF(AD12&lt;AF12,"▲")))))</f>
        <v>▲</v>
      </c>
      <c r="AE11" s="51"/>
      <c r="AF11" s="52"/>
      <c r="AG11" s="53">
        <f>COUNTIF(C11:AF11,"○")</f>
        <v>5</v>
      </c>
      <c r="AH11" s="53">
        <f>COUNTIF(C11:AF11,"△")</f>
        <v>0</v>
      </c>
      <c r="AI11" s="53">
        <f>COUNTIF(C11:AF11,"▲")</f>
        <v>1</v>
      </c>
      <c r="AJ11" s="53">
        <f>COUNTIF(C11:AF11,"●")</f>
        <v>3</v>
      </c>
      <c r="AK11" s="53">
        <f>COUNTIF(F11:AF11,"△")+COUNTIF(F11:AF11,"▲")</f>
        <v>1</v>
      </c>
      <c r="AL11" s="53">
        <f>SUM(C13,F13,I13,L13,O13,R13,U13,X13,AA13,AD13)</f>
        <v>11</v>
      </c>
      <c r="AM11" s="53">
        <f>SUM(E13,H13,K13,N13,Q13,T13,W13,Z13,AC13,AF13)</f>
        <v>9</v>
      </c>
      <c r="AN11" s="53">
        <f>SUM(AG11*3+AH11*2+AI11*1)</f>
        <v>16</v>
      </c>
      <c r="AO11" s="53">
        <f>RANK(AN11,AN2:AN31,0)</f>
        <v>5</v>
      </c>
      <c r="AP11" s="53">
        <f>(AL11-AM11)</f>
        <v>2</v>
      </c>
      <c r="AQ11" s="1"/>
    </row>
    <row r="12" spans="1:43" ht="22.5" customHeight="1" x14ac:dyDescent="0.15">
      <c r="A12" s="45"/>
      <c r="B12" s="9" t="s">
        <v>434</v>
      </c>
      <c r="C12" s="6" t="str">
        <f>N3</f>
        <v/>
      </c>
      <c r="D12" s="31" t="s">
        <v>0</v>
      </c>
      <c r="E12" s="8" t="str">
        <f>L3</f>
        <v/>
      </c>
      <c r="F12" s="6" t="str">
        <f>N6</f>
        <v/>
      </c>
      <c r="G12" s="31" t="s">
        <v>0</v>
      </c>
      <c r="H12" s="8" t="str">
        <f>L6</f>
        <v/>
      </c>
      <c r="I12" s="6" t="str">
        <f>N9</f>
        <v/>
      </c>
      <c r="J12" s="31" t="s">
        <v>0</v>
      </c>
      <c r="K12" s="8" t="str">
        <f>L9</f>
        <v/>
      </c>
      <c r="L12" s="13"/>
      <c r="M12" s="14" t="s">
        <v>0</v>
      </c>
      <c r="N12" s="15"/>
      <c r="O12" s="6" t="str">
        <f>IF(AA33="","",AA33)</f>
        <v/>
      </c>
      <c r="P12" s="31" t="s">
        <v>0</v>
      </c>
      <c r="Q12" s="8" t="str">
        <f>IF(AF33="","",AF33)</f>
        <v/>
      </c>
      <c r="R12" s="6" t="str">
        <f>IF(AA61="","",AA61)</f>
        <v/>
      </c>
      <c r="S12" s="31" t="s">
        <v>0</v>
      </c>
      <c r="T12" s="8" t="str">
        <f>IF(AF61="","",AF61)</f>
        <v/>
      </c>
      <c r="U12" s="6" t="str">
        <f>IF(C45="","",C45)</f>
        <v/>
      </c>
      <c r="V12" s="31" t="s">
        <v>0</v>
      </c>
      <c r="W12" s="8" t="str">
        <f>IF(H45="","",H45)</f>
        <v/>
      </c>
      <c r="X12" s="6" t="str">
        <f>IF(I61="","",I61)</f>
        <v/>
      </c>
      <c r="Y12" s="31" t="s">
        <v>0</v>
      </c>
      <c r="Z12" s="8" t="str">
        <f>IF(N61="","",N61)</f>
        <v/>
      </c>
      <c r="AA12" s="6" t="str">
        <f>IF(O53="","",O53)</f>
        <v/>
      </c>
      <c r="AB12" s="31" t="s">
        <v>0</v>
      </c>
      <c r="AC12" s="8" t="str">
        <f>IF(T53="","",T53)</f>
        <v/>
      </c>
      <c r="AD12" s="38">
        <f>IF(AA53="","",AA53)</f>
        <v>3</v>
      </c>
      <c r="AE12" s="31" t="s">
        <v>0</v>
      </c>
      <c r="AF12" s="39">
        <f>IF(AF53="","",AF53)</f>
        <v>4</v>
      </c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1"/>
    </row>
    <row r="13" spans="1:43" ht="22.5" customHeight="1" thickBot="1" x14ac:dyDescent="0.2">
      <c r="A13" s="46"/>
      <c r="B13" s="4"/>
      <c r="C13" s="2">
        <f>N4</f>
        <v>1</v>
      </c>
      <c r="D13" s="3" t="s">
        <v>0</v>
      </c>
      <c r="E13" s="4">
        <f>L4</f>
        <v>0</v>
      </c>
      <c r="F13" s="2">
        <f>N7</f>
        <v>1</v>
      </c>
      <c r="G13" s="3" t="s">
        <v>0</v>
      </c>
      <c r="H13" s="4">
        <f>L7</f>
        <v>0</v>
      </c>
      <c r="I13" s="2">
        <f>N10</f>
        <v>3</v>
      </c>
      <c r="J13" s="3" t="s">
        <v>0</v>
      </c>
      <c r="K13" s="4">
        <f>L10</f>
        <v>0</v>
      </c>
      <c r="L13" s="16"/>
      <c r="M13" s="17" t="s">
        <v>0</v>
      </c>
      <c r="N13" s="18"/>
      <c r="O13" s="2">
        <f>IF(AA34="","",AA34)</f>
        <v>2</v>
      </c>
      <c r="P13" s="3" t="s">
        <v>0</v>
      </c>
      <c r="Q13" s="4">
        <f>IF(AF34="","",AF34)</f>
        <v>4</v>
      </c>
      <c r="R13" s="2">
        <f>IF(AA62="","",AA62)</f>
        <v>0</v>
      </c>
      <c r="S13" s="3" t="s">
        <v>0</v>
      </c>
      <c r="T13" s="4">
        <f>IF(AF62="","",AF62)</f>
        <v>2</v>
      </c>
      <c r="U13" s="2">
        <f>IF(C46="","",C46)</f>
        <v>2</v>
      </c>
      <c r="V13" s="3" t="s">
        <v>0</v>
      </c>
      <c r="W13" s="4">
        <f>IF(H46="","",H46)</f>
        <v>0</v>
      </c>
      <c r="X13" s="2">
        <f>IF(I62="","",I62)</f>
        <v>1</v>
      </c>
      <c r="Y13" s="3" t="s">
        <v>0</v>
      </c>
      <c r="Z13" s="4">
        <f>IF(N62="","",N62)</f>
        <v>0</v>
      </c>
      <c r="AA13" s="2">
        <f>IF(O54="","",O54)</f>
        <v>0</v>
      </c>
      <c r="AB13" s="3" t="s">
        <v>0</v>
      </c>
      <c r="AC13" s="4">
        <f>IF(T54="","",T54)</f>
        <v>2</v>
      </c>
      <c r="AD13" s="2">
        <f>IF(AA54="","",AA54)</f>
        <v>1</v>
      </c>
      <c r="AE13" s="3" t="s">
        <v>0</v>
      </c>
      <c r="AF13" s="4">
        <f>IF(AF54="","",AF54)</f>
        <v>1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1"/>
    </row>
    <row r="14" spans="1:43" ht="22.5" customHeight="1" x14ac:dyDescent="0.15">
      <c r="A14" s="44" t="str">
        <f>O1</f>
        <v>大　在</v>
      </c>
      <c r="B14" s="29"/>
      <c r="C14" s="50" t="str">
        <f>IF(C16="","",IF(C16&gt;E16,"○",IF(C16&lt;E16,"●",IF(C15&gt;E15,"△",IF(C15&lt;E15,"▲")))))</f>
        <v>○</v>
      </c>
      <c r="D14" s="51"/>
      <c r="E14" s="52"/>
      <c r="F14" s="50" t="str">
        <f t="shared" ref="F14" si="19">IF(F16="","",IF(F16&gt;H16,"○",IF(F16&lt;H16,"●",IF(F15&gt;H15,"△",IF(F15&lt;H15,"▲")))))</f>
        <v>○</v>
      </c>
      <c r="G14" s="51"/>
      <c r="H14" s="52"/>
      <c r="I14" s="50" t="str">
        <f t="shared" ref="I14" si="20">IF(I16="","",IF(I16&gt;K16,"○",IF(I16&lt;K16,"●",IF(I15&gt;K15,"△",IF(I15&lt;K15,"▲")))))</f>
        <v>○</v>
      </c>
      <c r="J14" s="51"/>
      <c r="K14" s="52"/>
      <c r="L14" s="50" t="str">
        <f>IF(L16="","",IF(L16&gt;N16,"○",IF(L16&lt;N16,"●",IF(L15&gt;N15,"△",IF(L15&lt;N15,"▲")))))</f>
        <v>○</v>
      </c>
      <c r="M14" s="51"/>
      <c r="N14" s="52"/>
      <c r="O14" s="47"/>
      <c r="P14" s="48"/>
      <c r="Q14" s="49"/>
      <c r="R14" s="50" t="str">
        <f>IF(R16="","",IF(R16&gt;T16,"○",IF(R16&lt;T16,"●",IF(R15&gt;T15,"△",IF(R15&lt;T15,"▲")))))</f>
        <v>△</v>
      </c>
      <c r="S14" s="51"/>
      <c r="T14" s="52"/>
      <c r="U14" s="50" t="str">
        <f t="shared" ref="U14" si="21">IF(U16="","",IF(U16&gt;W16,"○",IF(U16&lt;W16,"●",IF(U15&gt;W15,"△",IF(U15&lt;W15,"▲")))))</f>
        <v>○</v>
      </c>
      <c r="V14" s="51"/>
      <c r="W14" s="52"/>
      <c r="X14" s="50" t="str">
        <f t="shared" ref="X14" si="22">IF(X16="","",IF(X16&gt;Z16,"○",IF(X16&lt;Z16,"●",IF(X15&gt;Z15,"△",IF(X15&lt;Z15,"▲")))))</f>
        <v>○</v>
      </c>
      <c r="Y14" s="51"/>
      <c r="Z14" s="52"/>
      <c r="AA14" s="50" t="str">
        <f t="shared" ref="AA14" si="23">IF(AA16="","",IF(AA16&gt;AC16,"○",IF(AA16&lt;AC16,"●",IF(AA15&gt;AC15,"△",IF(AA15&lt;AC15,"▲")))))</f>
        <v>○</v>
      </c>
      <c r="AB14" s="51"/>
      <c r="AC14" s="52"/>
      <c r="AD14" s="50" t="str">
        <f t="shared" ref="AD14" si="24">IF(AD16="","",IF(AD16&gt;AF16,"○",IF(AD16&lt;AF16,"●",IF(AD15&gt;AF15,"△",IF(AD15&lt;AF15,"▲")))))</f>
        <v>○</v>
      </c>
      <c r="AE14" s="51"/>
      <c r="AF14" s="52"/>
      <c r="AG14" s="53">
        <f>COUNTIF(C14:AF14,"○")</f>
        <v>8</v>
      </c>
      <c r="AH14" s="53">
        <f>COUNTIF(C14:AF14,"△")</f>
        <v>1</v>
      </c>
      <c r="AI14" s="53">
        <f>COUNTIF(C14:AF14,"▲")</f>
        <v>0</v>
      </c>
      <c r="AJ14" s="53">
        <f>COUNTIF(C14:AF14,"●")</f>
        <v>0</v>
      </c>
      <c r="AK14" s="53">
        <f>COUNTIF(F14:AF14,"△")+COUNTIF(F14:AF14,"▲")</f>
        <v>1</v>
      </c>
      <c r="AL14" s="53">
        <f>SUM(C16,F16,I16,L16,O16,R16,U16,X16,AA16,AD16)</f>
        <v>23</v>
      </c>
      <c r="AM14" s="53">
        <f>SUM(E16,H16,K16,N16,Q16,T16,W16,Z16,AC16,AF16)</f>
        <v>4</v>
      </c>
      <c r="AN14" s="53">
        <f>SUM(AG14*3+AH14*2+AI14*1)</f>
        <v>26</v>
      </c>
      <c r="AO14" s="53">
        <f>RANK(AN14,AN2:AN31,0)</f>
        <v>1</v>
      </c>
      <c r="AP14" s="53">
        <f>(AL14-AM14)</f>
        <v>19</v>
      </c>
      <c r="AQ14" s="1"/>
    </row>
    <row r="15" spans="1:43" ht="22.5" customHeight="1" x14ac:dyDescent="0.15">
      <c r="A15" s="45"/>
      <c r="B15" s="9" t="s">
        <v>429</v>
      </c>
      <c r="C15" s="6" t="str">
        <f>Q3</f>
        <v/>
      </c>
      <c r="D15" s="31" t="s">
        <v>0</v>
      </c>
      <c r="E15" s="8" t="str">
        <f>O3</f>
        <v/>
      </c>
      <c r="F15" s="6" t="str">
        <f>Q6</f>
        <v/>
      </c>
      <c r="G15" s="31" t="s">
        <v>0</v>
      </c>
      <c r="H15" s="8" t="str">
        <f>O6</f>
        <v/>
      </c>
      <c r="I15" s="6" t="str">
        <f>Q9</f>
        <v/>
      </c>
      <c r="J15" s="31" t="s">
        <v>0</v>
      </c>
      <c r="K15" s="8" t="str">
        <f>O9</f>
        <v/>
      </c>
      <c r="L15" s="6" t="str">
        <f>Q12</f>
        <v/>
      </c>
      <c r="M15" s="31" t="s">
        <v>0</v>
      </c>
      <c r="N15" s="8" t="str">
        <f>O12</f>
        <v/>
      </c>
      <c r="O15" s="13"/>
      <c r="P15" s="14" t="s">
        <v>0</v>
      </c>
      <c r="Q15" s="15"/>
      <c r="R15" s="6">
        <f>IF(Z53="","",Z53)</f>
        <v>5</v>
      </c>
      <c r="S15" s="31" t="s">
        <v>0</v>
      </c>
      <c r="T15" s="8">
        <f>IF(U53="","",U53)</f>
        <v>4</v>
      </c>
      <c r="U15" s="6" t="str">
        <f>IF(C69="","",C69)</f>
        <v/>
      </c>
      <c r="V15" s="31" t="s">
        <v>0</v>
      </c>
      <c r="W15" s="8" t="str">
        <f>IF(H69="","",H69)</f>
        <v/>
      </c>
      <c r="X15" s="6" t="str">
        <f>IF(U61="","",U61)</f>
        <v/>
      </c>
      <c r="Y15" s="31" t="s">
        <v>0</v>
      </c>
      <c r="Z15" s="8" t="str">
        <f>IF(Z61="","",Z61)</f>
        <v/>
      </c>
      <c r="AA15" s="6" t="str">
        <f>IF(C41="","",C41)</f>
        <v/>
      </c>
      <c r="AB15" s="31" t="s">
        <v>0</v>
      </c>
      <c r="AC15" s="8" t="str">
        <f>IF(H41="","",H41)</f>
        <v/>
      </c>
      <c r="AD15" s="6" t="str">
        <f>IF(N53="","",N53)</f>
        <v/>
      </c>
      <c r="AE15" s="31" t="s">
        <v>0</v>
      </c>
      <c r="AF15" s="8" t="str">
        <f>IF(I53="","",I53)</f>
        <v/>
      </c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1"/>
    </row>
    <row r="16" spans="1:43" ht="22.5" customHeight="1" thickBot="1" x14ac:dyDescent="0.2">
      <c r="A16" s="46"/>
      <c r="B16" s="4"/>
      <c r="C16" s="2">
        <f>Q4</f>
        <v>6</v>
      </c>
      <c r="D16" s="3" t="s">
        <v>0</v>
      </c>
      <c r="E16" s="4">
        <f>O4</f>
        <v>0</v>
      </c>
      <c r="F16" s="2">
        <f>Q7</f>
        <v>3</v>
      </c>
      <c r="G16" s="3" t="s">
        <v>0</v>
      </c>
      <c r="H16" s="4">
        <f>O7</f>
        <v>0</v>
      </c>
      <c r="I16" s="2">
        <f>Q10</f>
        <v>3</v>
      </c>
      <c r="J16" s="3" t="s">
        <v>0</v>
      </c>
      <c r="K16" s="4">
        <f>O10</f>
        <v>0</v>
      </c>
      <c r="L16" s="2">
        <f>Q13</f>
        <v>4</v>
      </c>
      <c r="M16" s="3" t="s">
        <v>0</v>
      </c>
      <c r="N16" s="4">
        <f>O13</f>
        <v>2</v>
      </c>
      <c r="O16" s="16"/>
      <c r="P16" s="17" t="s">
        <v>0</v>
      </c>
      <c r="Q16" s="18"/>
      <c r="R16" s="2">
        <f>IF(Z54="","",Z54)</f>
        <v>1</v>
      </c>
      <c r="S16" s="3" t="s">
        <v>0</v>
      </c>
      <c r="T16" s="4">
        <f>IF(U54="","",U54)</f>
        <v>1</v>
      </c>
      <c r="U16" s="2">
        <f>IF(C70="","",C70)</f>
        <v>1</v>
      </c>
      <c r="V16" s="3" t="s">
        <v>0</v>
      </c>
      <c r="W16" s="4">
        <f>IF(H70="","",H70)</f>
        <v>0</v>
      </c>
      <c r="X16" s="2">
        <f>IF(U62="","",U62)</f>
        <v>1</v>
      </c>
      <c r="Y16" s="3" t="s">
        <v>0</v>
      </c>
      <c r="Z16" s="4">
        <f>IF(Z62="","",Z62)</f>
        <v>0</v>
      </c>
      <c r="AA16" s="2">
        <f>IF(C42="","",C42)</f>
        <v>3</v>
      </c>
      <c r="AB16" s="3" t="s">
        <v>0</v>
      </c>
      <c r="AC16" s="4">
        <f>IF(H42="","",H42)</f>
        <v>1</v>
      </c>
      <c r="AD16" s="2">
        <f>IF(N54="","",N54)</f>
        <v>1</v>
      </c>
      <c r="AE16" s="3" t="s">
        <v>0</v>
      </c>
      <c r="AF16" s="4">
        <f>IF(I54="","",I54)</f>
        <v>0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1"/>
    </row>
    <row r="17" spans="1:43" ht="22.5" customHeight="1" x14ac:dyDescent="0.15">
      <c r="A17" s="44" t="str">
        <f>R1</f>
        <v>金池長浜</v>
      </c>
      <c r="B17" s="29"/>
      <c r="C17" s="50" t="str">
        <f>IF(C19="","",IF(C19&gt;E19,"○",IF(C19&lt;E19,"●",IF(C18&gt;E18,"△",IF(C18&lt;E18,"▲")))))</f>
        <v>○</v>
      </c>
      <c r="D17" s="51"/>
      <c r="E17" s="52"/>
      <c r="F17" s="50" t="str">
        <f t="shared" ref="F17" si="25">IF(F19="","",IF(F19&gt;H19,"○",IF(F19&lt;H19,"●",IF(F18&gt;H18,"△",IF(F18&lt;H18,"▲")))))</f>
        <v>○</v>
      </c>
      <c r="G17" s="51"/>
      <c r="H17" s="52"/>
      <c r="I17" s="50" t="str">
        <f t="shared" ref="I17" si="26">IF(I19="","",IF(I19&gt;K19,"○",IF(I19&lt;K19,"●",IF(I18&gt;K18,"△",IF(I18&lt;K18,"▲")))))</f>
        <v>○</v>
      </c>
      <c r="J17" s="51"/>
      <c r="K17" s="52"/>
      <c r="L17" s="50" t="str">
        <f t="shared" ref="L17" si="27">IF(L19="","",IF(L19&gt;N19,"○",IF(L19&lt;N19,"●",IF(L18&gt;N18,"△",IF(L18&lt;N18,"▲")))))</f>
        <v>○</v>
      </c>
      <c r="M17" s="51"/>
      <c r="N17" s="52"/>
      <c r="O17" s="50" t="str">
        <f>IF(O19="","",IF(O19&gt;Q19,"○",IF(O19&lt;Q19,"●",IF(O18&gt;Q18,"△",IF(O18&lt;Q18,"▲")))))</f>
        <v>▲</v>
      </c>
      <c r="P17" s="51"/>
      <c r="Q17" s="52"/>
      <c r="R17" s="47"/>
      <c r="S17" s="48"/>
      <c r="T17" s="49"/>
      <c r="U17" s="50" t="str">
        <f>IF(U19="","",IF(U19&gt;W19,"○",IF(U19&lt;W19,"●",IF(U18&gt;W18,"△",IF(U18&lt;W18,"▲")))))</f>
        <v>○</v>
      </c>
      <c r="V17" s="51"/>
      <c r="W17" s="52"/>
      <c r="X17" s="50" t="str">
        <f t="shared" ref="X17" si="28">IF(X19="","",IF(X19&gt;Z19,"○",IF(X19&lt;Z19,"●",IF(X18&gt;Z18,"△",IF(X18&lt;Z18,"▲")))))</f>
        <v>○</v>
      </c>
      <c r="Y17" s="51"/>
      <c r="Z17" s="52"/>
      <c r="AA17" s="50" t="str">
        <f t="shared" ref="AA17" si="29">IF(AA19="","",IF(AA19&gt;AC19,"○",IF(AA19&lt;AC19,"●",IF(AA18&gt;AC18,"△",IF(AA18&lt;AC18,"▲")))))</f>
        <v>●</v>
      </c>
      <c r="AB17" s="51"/>
      <c r="AC17" s="52"/>
      <c r="AD17" s="50" t="str">
        <f t="shared" ref="AD17" si="30">IF(AD19="","",IF(AD19&gt;AF19,"○",IF(AD19&lt;AF19,"●",IF(AD18&gt;AF18,"△",IF(AD18&lt;AF18,"▲")))))</f>
        <v>▲</v>
      </c>
      <c r="AE17" s="51"/>
      <c r="AF17" s="52"/>
      <c r="AG17" s="53">
        <f>COUNTIF(C17:AF17,"○")</f>
        <v>6</v>
      </c>
      <c r="AH17" s="53">
        <f>COUNTIF(C17:AF17,"△")</f>
        <v>0</v>
      </c>
      <c r="AI17" s="53">
        <f>COUNTIF(C17:AF17,"▲")</f>
        <v>2</v>
      </c>
      <c r="AJ17" s="53">
        <f>COUNTIF(C17:AF17,"●")</f>
        <v>1</v>
      </c>
      <c r="AK17" s="53">
        <f>COUNTIF(F17:AF17,"△")+COUNTIF(F17:AF17,"▲")</f>
        <v>2</v>
      </c>
      <c r="AL17" s="53">
        <f>SUM(C19,F19,I19,L19,O19,R19,U19,X19,AA19,AD19)</f>
        <v>13</v>
      </c>
      <c r="AM17" s="53">
        <f>SUM(E19,H19,K19,N19,Q19,T19,W19,Z19,AC19,AF19)</f>
        <v>5</v>
      </c>
      <c r="AN17" s="53">
        <f>SUM(AG17*3+AH17*2+AI17*1)</f>
        <v>20</v>
      </c>
      <c r="AO17" s="53">
        <f>RANK(AN17,AN2:AN31,0)</f>
        <v>3</v>
      </c>
      <c r="AP17" s="53">
        <f>(AL17-AM17)</f>
        <v>8</v>
      </c>
      <c r="AQ17" s="1"/>
    </row>
    <row r="18" spans="1:43" ht="22.5" customHeight="1" x14ac:dyDescent="0.15">
      <c r="A18" s="45"/>
      <c r="B18" s="9" t="s">
        <v>433</v>
      </c>
      <c r="C18" s="6" t="str">
        <f>T3</f>
        <v/>
      </c>
      <c r="D18" s="31" t="s">
        <v>0</v>
      </c>
      <c r="E18" s="8" t="str">
        <f>R3</f>
        <v/>
      </c>
      <c r="F18" s="6" t="str">
        <f>T6</f>
        <v/>
      </c>
      <c r="G18" s="31" t="s">
        <v>0</v>
      </c>
      <c r="H18" s="8" t="str">
        <f>R6</f>
        <v/>
      </c>
      <c r="I18" s="6" t="str">
        <f>T9</f>
        <v/>
      </c>
      <c r="J18" s="31" t="s">
        <v>0</v>
      </c>
      <c r="K18" s="8" t="str">
        <f>R9</f>
        <v/>
      </c>
      <c r="L18" s="6" t="str">
        <f>T12</f>
        <v/>
      </c>
      <c r="M18" s="31" t="s">
        <v>0</v>
      </c>
      <c r="N18" s="8" t="str">
        <f>R12</f>
        <v/>
      </c>
      <c r="O18" s="6">
        <f>T15</f>
        <v>4</v>
      </c>
      <c r="P18" s="31" t="s">
        <v>0</v>
      </c>
      <c r="Q18" s="8">
        <f>R15</f>
        <v>5</v>
      </c>
      <c r="R18" s="13"/>
      <c r="S18" s="14" t="s">
        <v>0</v>
      </c>
      <c r="T18" s="15"/>
      <c r="U18" s="6" t="str">
        <f>IF(C37="","",C37)</f>
        <v/>
      </c>
      <c r="V18" s="31" t="s">
        <v>0</v>
      </c>
      <c r="W18" s="8" t="str">
        <f>IF(H37="","",H37)</f>
        <v/>
      </c>
      <c r="X18" s="6" t="str">
        <f>IF(O65="","",O65)</f>
        <v/>
      </c>
      <c r="Y18" s="31" t="s">
        <v>0</v>
      </c>
      <c r="Z18" s="8" t="str">
        <f>IF(T65="","",T65)</f>
        <v/>
      </c>
      <c r="AA18" s="6" t="str">
        <f>IF(H53="","",H53)</f>
        <v/>
      </c>
      <c r="AB18" s="31" t="s">
        <v>0</v>
      </c>
      <c r="AC18" s="8" t="str">
        <f>IF(C53="","",C53)</f>
        <v/>
      </c>
      <c r="AD18" s="6">
        <f>IF(T37="","",T37)</f>
        <v>4</v>
      </c>
      <c r="AE18" s="31" t="s">
        <v>0</v>
      </c>
      <c r="AF18" s="8">
        <f>IF(O37="","",O37)</f>
        <v>5</v>
      </c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1"/>
    </row>
    <row r="19" spans="1:43" ht="22.5" customHeight="1" thickBot="1" x14ac:dyDescent="0.2">
      <c r="A19" s="46"/>
      <c r="B19" s="4"/>
      <c r="C19" s="2">
        <f>T4</f>
        <v>1</v>
      </c>
      <c r="D19" s="3" t="s">
        <v>0</v>
      </c>
      <c r="E19" s="4">
        <f>R4</f>
        <v>0</v>
      </c>
      <c r="F19" s="2">
        <f>T7</f>
        <v>2</v>
      </c>
      <c r="G19" s="3" t="s">
        <v>0</v>
      </c>
      <c r="H19" s="4">
        <f>R7</f>
        <v>0</v>
      </c>
      <c r="I19" s="2">
        <f>T10</f>
        <v>1</v>
      </c>
      <c r="J19" s="3" t="s">
        <v>0</v>
      </c>
      <c r="K19" s="4">
        <f>R10</f>
        <v>0</v>
      </c>
      <c r="L19" s="2">
        <f>T13</f>
        <v>2</v>
      </c>
      <c r="M19" s="3" t="s">
        <v>0</v>
      </c>
      <c r="N19" s="4">
        <f>R13</f>
        <v>0</v>
      </c>
      <c r="O19" s="2">
        <f>T16</f>
        <v>1</v>
      </c>
      <c r="P19" s="3" t="s">
        <v>0</v>
      </c>
      <c r="Q19" s="4">
        <f>R16</f>
        <v>1</v>
      </c>
      <c r="R19" s="16"/>
      <c r="S19" s="17" t="s">
        <v>0</v>
      </c>
      <c r="T19" s="18"/>
      <c r="U19" s="2">
        <f>IF(C38="","",C38)</f>
        <v>4</v>
      </c>
      <c r="V19" s="3" t="s">
        <v>0</v>
      </c>
      <c r="W19" s="4">
        <f>IF(H38="","",H38)</f>
        <v>0</v>
      </c>
      <c r="X19" s="2">
        <f>IF(O66="","",O66)</f>
        <v>1</v>
      </c>
      <c r="Y19" s="3" t="s">
        <v>0</v>
      </c>
      <c r="Z19" s="4">
        <f>IF(T66="","",T66)</f>
        <v>0</v>
      </c>
      <c r="AA19" s="2">
        <f>IF(H54="","",H54)</f>
        <v>0</v>
      </c>
      <c r="AB19" s="3" t="s">
        <v>0</v>
      </c>
      <c r="AC19" s="4">
        <f>IF(C54="","",C54)</f>
        <v>3</v>
      </c>
      <c r="AD19" s="2">
        <f>IF(T38="","",T38)</f>
        <v>1</v>
      </c>
      <c r="AE19" s="3" t="s">
        <v>0</v>
      </c>
      <c r="AF19" s="4">
        <f>IF(O38="","",O38)</f>
        <v>1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1"/>
    </row>
    <row r="20" spans="1:43" ht="22.5" customHeight="1" x14ac:dyDescent="0.15">
      <c r="A20" s="44" t="str">
        <f>U1</f>
        <v>県央おおの</v>
      </c>
      <c r="B20" s="29"/>
      <c r="C20" s="50" t="str">
        <f>IF(C22="","",IF(C22&gt;E22,"○",IF(C22&lt;E22,"●",IF(C21&gt;E21,"△",IF(C21&lt;E21,"▲")))))</f>
        <v>▲</v>
      </c>
      <c r="D20" s="51"/>
      <c r="E20" s="52"/>
      <c r="F20" s="50" t="str">
        <f t="shared" ref="F20" si="31">IF(F22="","",IF(F22&gt;H22,"○",IF(F22&lt;H22,"●",IF(F21&gt;H21,"△",IF(F21&lt;H21,"▲")))))</f>
        <v>●</v>
      </c>
      <c r="G20" s="51"/>
      <c r="H20" s="52"/>
      <c r="I20" s="50" t="str">
        <f t="shared" ref="I20" si="32">IF(I22="","",IF(I22&gt;K22,"○",IF(I22&lt;K22,"●",IF(I21&gt;K21,"△",IF(I21&lt;K21,"▲")))))</f>
        <v>△</v>
      </c>
      <c r="J20" s="51"/>
      <c r="K20" s="52"/>
      <c r="L20" s="50" t="str">
        <f t="shared" ref="L20" si="33">IF(L22="","",IF(L22&gt;N22,"○",IF(L22&lt;N22,"●",IF(L21&gt;N21,"△",IF(L21&lt;N21,"▲")))))</f>
        <v>●</v>
      </c>
      <c r="M20" s="51"/>
      <c r="N20" s="52"/>
      <c r="O20" s="50" t="str">
        <f t="shared" ref="O20" si="34">IF(O22="","",IF(O22&gt;Q22,"○",IF(O22&lt;Q22,"●",IF(O21&gt;Q21,"△",IF(O21&lt;Q21,"▲")))))</f>
        <v>●</v>
      </c>
      <c r="P20" s="51"/>
      <c r="Q20" s="52"/>
      <c r="R20" s="50" t="str">
        <f>IF(R22="","",IF(R22&gt;T22,"○",IF(R22&lt;T22,"●",IF(R21&gt;T21,"△",IF(R21&lt;T21,"▲")))))</f>
        <v>●</v>
      </c>
      <c r="S20" s="51"/>
      <c r="T20" s="52"/>
      <c r="U20" s="47"/>
      <c r="V20" s="48"/>
      <c r="W20" s="49"/>
      <c r="X20" s="50" t="str">
        <f>IF(X22="","",IF(X22&gt;Z22,"○",IF(X22&lt;Z22,"●",IF(X21&gt;Z21,"△",IF(X21&lt;Z21,"▲")))))</f>
        <v>●</v>
      </c>
      <c r="Y20" s="51"/>
      <c r="Z20" s="52"/>
      <c r="AA20" s="50" t="str">
        <f t="shared" ref="AA20" si="35">IF(AA22="","",IF(AA22&gt;AC22,"○",IF(AA22&lt;AC22,"●",IF(AA21&gt;AC21,"△",IF(AA21&lt;AC21,"▲")))))</f>
        <v>●</v>
      </c>
      <c r="AB20" s="51"/>
      <c r="AC20" s="52"/>
      <c r="AD20" s="50" t="str">
        <f t="shared" ref="AD20" si="36">IF(AD22="","",IF(AD22&gt;AF22,"○",IF(AD22&lt;AF22,"●",IF(AD21&gt;AF21,"△",IF(AD21&lt;AF21,"▲")))))</f>
        <v>●</v>
      </c>
      <c r="AE20" s="51"/>
      <c r="AF20" s="52"/>
      <c r="AG20" s="53">
        <f>COUNTIF(C20:AF20,"○")</f>
        <v>0</v>
      </c>
      <c r="AH20" s="53">
        <f>COUNTIF(C20:AF20,"△")</f>
        <v>1</v>
      </c>
      <c r="AI20" s="53">
        <f>COUNTIF(C20:AF20,"▲")</f>
        <v>1</v>
      </c>
      <c r="AJ20" s="53">
        <f>COUNTIF(C20:AF20,"●")</f>
        <v>7</v>
      </c>
      <c r="AK20" s="53">
        <f>COUNTIF(F20:AF20,"△")+COUNTIF(F20:AF20,"▲")</f>
        <v>1</v>
      </c>
      <c r="AL20" s="53">
        <f>SUM(C22,F22,I22,L22,O22,R22,U22,X22,AA22,AD22)</f>
        <v>2</v>
      </c>
      <c r="AM20" s="53">
        <f>SUM(E22,H22,K22,N22,Q22,T22,W22,Z22,AC22,AF22)</f>
        <v>24</v>
      </c>
      <c r="AN20" s="53">
        <f>SUM(AG20*3+AH20*2+AI20*1)</f>
        <v>3</v>
      </c>
      <c r="AO20" s="53">
        <f>RANK(AN20,AN2:AN31,0)</f>
        <v>10</v>
      </c>
      <c r="AP20" s="53">
        <f>(AL20-AM20)</f>
        <v>-22</v>
      </c>
      <c r="AQ20" s="1"/>
    </row>
    <row r="21" spans="1:43" ht="22.5" customHeight="1" x14ac:dyDescent="0.15">
      <c r="A21" s="45"/>
      <c r="B21" s="9" t="s">
        <v>432</v>
      </c>
      <c r="C21" s="6">
        <f>W3</f>
        <v>1</v>
      </c>
      <c r="D21" s="31" t="s">
        <v>0</v>
      </c>
      <c r="E21" s="8">
        <f>U3</f>
        <v>4</v>
      </c>
      <c r="F21" s="6" t="str">
        <f>W6</f>
        <v/>
      </c>
      <c r="G21" s="31" t="s">
        <v>0</v>
      </c>
      <c r="H21" s="8" t="str">
        <f>U6</f>
        <v/>
      </c>
      <c r="I21" s="38">
        <f>W9</f>
        <v>4</v>
      </c>
      <c r="J21" s="31" t="s">
        <v>0</v>
      </c>
      <c r="K21" s="39">
        <f>U9</f>
        <v>1</v>
      </c>
      <c r="L21" s="6" t="str">
        <f>W12</f>
        <v/>
      </c>
      <c r="M21" s="31" t="s">
        <v>0</v>
      </c>
      <c r="N21" s="8" t="str">
        <f>U12</f>
        <v/>
      </c>
      <c r="O21" s="6" t="str">
        <f>W15</f>
        <v/>
      </c>
      <c r="P21" s="31" t="s">
        <v>0</v>
      </c>
      <c r="Q21" s="8" t="str">
        <f>U15</f>
        <v/>
      </c>
      <c r="R21" s="6" t="str">
        <f>W18</f>
        <v/>
      </c>
      <c r="S21" s="31" t="s">
        <v>0</v>
      </c>
      <c r="T21" s="8" t="str">
        <f>U18</f>
        <v/>
      </c>
      <c r="U21" s="13"/>
      <c r="V21" s="14" t="s">
        <v>0</v>
      </c>
      <c r="W21" s="15"/>
      <c r="X21" s="6" t="str">
        <f>IF(U37="","",U37)</f>
        <v/>
      </c>
      <c r="Y21" s="31" t="s">
        <v>0</v>
      </c>
      <c r="Z21" s="8" t="str">
        <f>IF(Z37="","",Z37)</f>
        <v/>
      </c>
      <c r="AA21" s="6" t="str">
        <f>IF(O69="","",O69)</f>
        <v/>
      </c>
      <c r="AB21" s="31" t="s">
        <v>0</v>
      </c>
      <c r="AC21" s="8" t="str">
        <f>IF(T69="","",T69)</f>
        <v/>
      </c>
      <c r="AD21" s="6" t="str">
        <f>IF(AF57="","",AF57)</f>
        <v/>
      </c>
      <c r="AE21" s="31" t="s">
        <v>0</v>
      </c>
      <c r="AF21" s="8" t="str">
        <f>IF(AA57="","",AA57)</f>
        <v/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1"/>
    </row>
    <row r="22" spans="1:43" ht="22.5" customHeight="1" thickBot="1" x14ac:dyDescent="0.2">
      <c r="A22" s="46"/>
      <c r="B22" s="4"/>
      <c r="C22" s="2">
        <f>W4</f>
        <v>1</v>
      </c>
      <c r="D22" s="3" t="s">
        <v>0</v>
      </c>
      <c r="E22" s="4">
        <f>U4</f>
        <v>1</v>
      </c>
      <c r="F22" s="2">
        <f>W7</f>
        <v>1</v>
      </c>
      <c r="G22" s="3" t="s">
        <v>0</v>
      </c>
      <c r="H22" s="4">
        <f>U7</f>
        <v>2</v>
      </c>
      <c r="I22" s="2">
        <f>W10</f>
        <v>0</v>
      </c>
      <c r="J22" s="3" t="s">
        <v>0</v>
      </c>
      <c r="K22" s="4">
        <f>U10</f>
        <v>0</v>
      </c>
      <c r="L22" s="2">
        <f>W13</f>
        <v>0</v>
      </c>
      <c r="M22" s="3" t="s">
        <v>0</v>
      </c>
      <c r="N22" s="4">
        <f>U13</f>
        <v>2</v>
      </c>
      <c r="O22" s="2">
        <f>W16</f>
        <v>0</v>
      </c>
      <c r="P22" s="3" t="s">
        <v>0</v>
      </c>
      <c r="Q22" s="4">
        <f>U16</f>
        <v>1</v>
      </c>
      <c r="R22" s="2">
        <f>W19</f>
        <v>0</v>
      </c>
      <c r="S22" s="3" t="s">
        <v>0</v>
      </c>
      <c r="T22" s="4">
        <f>U19</f>
        <v>4</v>
      </c>
      <c r="U22" s="16"/>
      <c r="V22" s="17" t="s">
        <v>0</v>
      </c>
      <c r="W22" s="18"/>
      <c r="X22" s="2">
        <f>IF(U38="","",U38)</f>
        <v>0</v>
      </c>
      <c r="Y22" s="3" t="s">
        <v>0</v>
      </c>
      <c r="Z22" s="4">
        <f>IF(Z38="","",Z38)</f>
        <v>6</v>
      </c>
      <c r="AA22" s="2">
        <f>IF(O70="","",O70)</f>
        <v>0</v>
      </c>
      <c r="AB22" s="3" t="s">
        <v>0</v>
      </c>
      <c r="AC22" s="4">
        <f>IF(T70="","",T70)</f>
        <v>4</v>
      </c>
      <c r="AD22" s="2">
        <f>IF(AF58="","",AF58)</f>
        <v>0</v>
      </c>
      <c r="AE22" s="3" t="s">
        <v>0</v>
      </c>
      <c r="AF22" s="4">
        <f>IF(AA58="","",AA58)</f>
        <v>4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1"/>
    </row>
    <row r="23" spans="1:43" ht="22.5" customHeight="1" x14ac:dyDescent="0.15">
      <c r="A23" s="44" t="str">
        <f>X1</f>
        <v>判　田</v>
      </c>
      <c r="B23" s="29"/>
      <c r="C23" s="50" t="str">
        <f>IF(C25="","",IF(C25&gt;E25,"○",IF(C25&lt;E25,"●",IF(C24&gt;E24,"△",IF(C24&lt;E24,"▲")))))</f>
        <v>○</v>
      </c>
      <c r="D23" s="51"/>
      <c r="E23" s="52"/>
      <c r="F23" s="50" t="str">
        <f t="shared" ref="F23" si="37">IF(F25="","",IF(F25&gt;H25,"○",IF(F25&lt;H25,"●",IF(F24&gt;H24,"△",IF(F24&lt;H24,"▲")))))</f>
        <v>○</v>
      </c>
      <c r="G23" s="51"/>
      <c r="H23" s="52"/>
      <c r="I23" s="50" t="str">
        <f t="shared" ref="I23" si="38">IF(I25="","",IF(I25&gt;K25,"○",IF(I25&lt;K25,"●",IF(I24&gt;K24,"△",IF(I24&lt;K24,"▲")))))</f>
        <v>○</v>
      </c>
      <c r="J23" s="51"/>
      <c r="K23" s="52"/>
      <c r="L23" s="50" t="str">
        <f t="shared" ref="L23" si="39">IF(L25="","",IF(L25&gt;N25,"○",IF(L25&lt;N25,"●",IF(L24&gt;N24,"△",IF(L24&lt;N24,"▲")))))</f>
        <v>●</v>
      </c>
      <c r="M23" s="51"/>
      <c r="N23" s="52"/>
      <c r="O23" s="50" t="str">
        <f t="shared" ref="O23" si="40">IF(O25="","",IF(O25&gt;Q25,"○",IF(O25&lt;Q25,"●",IF(O24&gt;Q24,"△",IF(O24&lt;Q24,"▲")))))</f>
        <v>●</v>
      </c>
      <c r="P23" s="51"/>
      <c r="Q23" s="52"/>
      <c r="R23" s="50" t="str">
        <f t="shared" ref="R23" si="41">IF(R25="","",IF(R25&gt;T25,"○",IF(R25&lt;T25,"●",IF(R24&gt;T24,"△",IF(R24&lt;T24,"▲")))))</f>
        <v>●</v>
      </c>
      <c r="S23" s="51"/>
      <c r="T23" s="52"/>
      <c r="U23" s="50" t="str">
        <f>IF(U25="","",IF(U25&gt;W25,"○",IF(U25&lt;W25,"●",IF(U24&gt;W24,"△",IF(U24&lt;W24,"▲")))))</f>
        <v>○</v>
      </c>
      <c r="V23" s="51"/>
      <c r="W23" s="52"/>
      <c r="X23" s="47"/>
      <c r="Y23" s="48"/>
      <c r="Z23" s="49"/>
      <c r="AA23" s="50" t="str">
        <f>IF(AA25="","",IF(AA25&gt;AC25,"○",IF(AA25&lt;AC25,"●",IF(AA24&gt;AC24,"△",IF(AA24&lt;AC24,"▲")))))</f>
        <v>△</v>
      </c>
      <c r="AB23" s="51"/>
      <c r="AC23" s="52"/>
      <c r="AD23" s="50" t="str">
        <f>IF(AD25="","",IF(AD25&gt;AF25,"○",IF(AD25&lt;AF25,"●",IF(AD24&gt;AF24,"△",IF(AD24&lt;AF24,"▲")))))</f>
        <v>○</v>
      </c>
      <c r="AE23" s="51"/>
      <c r="AF23" s="52"/>
      <c r="AG23" s="53">
        <f>COUNTIF(C23:AF23,"○")</f>
        <v>5</v>
      </c>
      <c r="AH23" s="53">
        <f>COUNTIF(C23:AF23,"△")</f>
        <v>1</v>
      </c>
      <c r="AI23" s="53">
        <f>COUNTIF(C23:AF23,"▲")</f>
        <v>0</v>
      </c>
      <c r="AJ23" s="53">
        <f>COUNTIF(C23:AF23,"●")</f>
        <v>3</v>
      </c>
      <c r="AK23" s="53">
        <f>COUNTIF(F23:AF23,"△")+COUNTIF(F23:AF23,"▲")</f>
        <v>1</v>
      </c>
      <c r="AL23" s="53">
        <f>SUM(C25,F25,I25,L25,O25,R25,U25,X25,AA25,AD25)</f>
        <v>14</v>
      </c>
      <c r="AM23" s="53">
        <f>SUM(E25,H25,K25,N25,Q25,T25,W25,Z25,AC25,AF25)</f>
        <v>3</v>
      </c>
      <c r="AN23" s="53">
        <f>SUM(AG23*3+AH23*2+AI23*1)</f>
        <v>17</v>
      </c>
      <c r="AO23" s="53">
        <f>RANK(AN23,AN2:AN31,0)</f>
        <v>4</v>
      </c>
      <c r="AP23" s="53">
        <f>(AL23-AM23)</f>
        <v>11</v>
      </c>
      <c r="AQ23" s="1"/>
    </row>
    <row r="24" spans="1:43" ht="22.5" customHeight="1" x14ac:dyDescent="0.15">
      <c r="A24" s="45"/>
      <c r="B24" s="9" t="s">
        <v>441</v>
      </c>
      <c r="C24" s="6" t="str">
        <f>Z3</f>
        <v/>
      </c>
      <c r="D24" s="31" t="s">
        <v>0</v>
      </c>
      <c r="E24" s="8" t="str">
        <f>X3</f>
        <v/>
      </c>
      <c r="F24" s="6" t="str">
        <f>Z6</f>
        <v/>
      </c>
      <c r="G24" s="31" t="s">
        <v>0</v>
      </c>
      <c r="H24" s="8" t="str">
        <f>X6</f>
        <v/>
      </c>
      <c r="I24" s="6" t="str">
        <f>Z9</f>
        <v/>
      </c>
      <c r="J24" s="31" t="s">
        <v>0</v>
      </c>
      <c r="K24" s="8" t="str">
        <f>X9</f>
        <v/>
      </c>
      <c r="L24" s="6" t="str">
        <f>Z12</f>
        <v/>
      </c>
      <c r="M24" s="31" t="s">
        <v>0</v>
      </c>
      <c r="N24" s="8" t="str">
        <f>X12</f>
        <v/>
      </c>
      <c r="O24" s="6" t="str">
        <f>Z15</f>
        <v/>
      </c>
      <c r="P24" s="31" t="s">
        <v>0</v>
      </c>
      <c r="Q24" s="8" t="str">
        <f>X15</f>
        <v/>
      </c>
      <c r="R24" s="6" t="str">
        <f>Z18</f>
        <v/>
      </c>
      <c r="S24" s="31" t="s">
        <v>0</v>
      </c>
      <c r="T24" s="8" t="str">
        <f>X18</f>
        <v/>
      </c>
      <c r="U24" s="6" t="str">
        <f>Z21</f>
        <v/>
      </c>
      <c r="V24" s="31" t="s">
        <v>0</v>
      </c>
      <c r="W24" s="8" t="str">
        <f>X21</f>
        <v/>
      </c>
      <c r="X24" s="13"/>
      <c r="Y24" s="14" t="s">
        <v>0</v>
      </c>
      <c r="Z24" s="15"/>
      <c r="AA24" s="38">
        <f>IF(I37="","",I37)</f>
        <v>6</v>
      </c>
      <c r="AB24" s="31" t="s">
        <v>0</v>
      </c>
      <c r="AC24" s="39">
        <f>IF(N37="","",N37)</f>
        <v>5</v>
      </c>
      <c r="AD24" s="6" t="str">
        <f>IF(N41="","",N41)</f>
        <v/>
      </c>
      <c r="AE24" s="31" t="s">
        <v>0</v>
      </c>
      <c r="AF24" s="8" t="str">
        <f>IF(I41="","",I41)</f>
        <v/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1"/>
    </row>
    <row r="25" spans="1:43" ht="22.5" customHeight="1" thickBot="1" x14ac:dyDescent="0.2">
      <c r="A25" s="46"/>
      <c r="B25" s="4"/>
      <c r="C25" s="2">
        <f>Z4</f>
        <v>2</v>
      </c>
      <c r="D25" s="3" t="s">
        <v>0</v>
      </c>
      <c r="E25" s="4">
        <f>X4</f>
        <v>0</v>
      </c>
      <c r="F25" s="2">
        <f>Z7</f>
        <v>2</v>
      </c>
      <c r="G25" s="3" t="s">
        <v>0</v>
      </c>
      <c r="H25" s="4">
        <f>X7</f>
        <v>0</v>
      </c>
      <c r="I25" s="2">
        <f>Z10</f>
        <v>1</v>
      </c>
      <c r="J25" s="3" t="s">
        <v>0</v>
      </c>
      <c r="K25" s="4">
        <f>X10</f>
        <v>0</v>
      </c>
      <c r="L25" s="2">
        <f>Z13</f>
        <v>0</v>
      </c>
      <c r="M25" s="3" t="s">
        <v>0</v>
      </c>
      <c r="N25" s="4">
        <f>X13</f>
        <v>1</v>
      </c>
      <c r="O25" s="2">
        <f>Z16</f>
        <v>0</v>
      </c>
      <c r="P25" s="3" t="s">
        <v>0</v>
      </c>
      <c r="Q25" s="4">
        <f>X16</f>
        <v>1</v>
      </c>
      <c r="R25" s="2">
        <f>Z19</f>
        <v>0</v>
      </c>
      <c r="S25" s="3" t="s">
        <v>0</v>
      </c>
      <c r="T25" s="4">
        <f>X19</f>
        <v>1</v>
      </c>
      <c r="U25" s="2">
        <f>Z22</f>
        <v>6</v>
      </c>
      <c r="V25" s="3" t="s">
        <v>0</v>
      </c>
      <c r="W25" s="4">
        <f>X22</f>
        <v>0</v>
      </c>
      <c r="X25" s="16"/>
      <c r="Y25" s="17" t="s">
        <v>0</v>
      </c>
      <c r="Z25" s="18"/>
      <c r="AA25" s="2">
        <f>IF(I38="","",I38)</f>
        <v>0</v>
      </c>
      <c r="AB25" s="3" t="s">
        <v>0</v>
      </c>
      <c r="AC25" s="4">
        <f>IF(N38="","",N38)</f>
        <v>0</v>
      </c>
      <c r="AD25" s="2">
        <f>IF(N42="","",N42)</f>
        <v>3</v>
      </c>
      <c r="AE25" s="3" t="s">
        <v>0</v>
      </c>
      <c r="AF25" s="4">
        <f>IF(I42="","",I42)</f>
        <v>0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1"/>
    </row>
    <row r="26" spans="1:43" ht="22.5" customHeight="1" x14ac:dyDescent="0.15">
      <c r="A26" s="44" t="str">
        <f>AA1</f>
        <v>春　日</v>
      </c>
      <c r="B26" s="29"/>
      <c r="C26" s="50" t="str">
        <f>IF(C28="","",IF(C28&gt;E28,"○",IF(C28&lt;E28,"●",IF(C27&gt;E27,"△",IF(C27&lt;E27,"▲")))))</f>
        <v>○</v>
      </c>
      <c r="D26" s="51"/>
      <c r="E26" s="52"/>
      <c r="F26" s="50" t="str">
        <f t="shared" ref="F26" si="42">IF(F28="","",IF(F28&gt;H28,"○",IF(F28&lt;H28,"●",IF(F27&gt;H27,"△",IF(F27&lt;H27,"▲")))))</f>
        <v>○</v>
      </c>
      <c r="G26" s="51"/>
      <c r="H26" s="52"/>
      <c r="I26" s="50" t="str">
        <f t="shared" ref="I26" si="43">IF(I28="","",IF(I28&gt;K28,"○",IF(I28&lt;K28,"●",IF(I27&gt;K27,"△",IF(I27&lt;K27,"▲")))))</f>
        <v>○</v>
      </c>
      <c r="J26" s="51"/>
      <c r="K26" s="52"/>
      <c r="L26" s="50" t="str">
        <f t="shared" ref="L26" si="44">IF(L28="","",IF(L28&gt;N28,"○",IF(L28&lt;N28,"●",IF(L27&gt;N27,"△",IF(L27&lt;N27,"▲")))))</f>
        <v>○</v>
      </c>
      <c r="M26" s="51"/>
      <c r="N26" s="52"/>
      <c r="O26" s="50" t="str">
        <f t="shared" ref="O26" si="45">IF(O28="","",IF(O28&gt;Q28,"○",IF(O28&lt;Q28,"●",IF(O27&gt;Q27,"△",IF(O27&lt;Q27,"▲")))))</f>
        <v>●</v>
      </c>
      <c r="P26" s="51"/>
      <c r="Q26" s="52"/>
      <c r="R26" s="50" t="str">
        <f t="shared" ref="R26" si="46">IF(R28="","",IF(R28&gt;T28,"○",IF(R28&lt;T28,"●",IF(R27&gt;T27,"△",IF(R27&lt;T27,"▲")))))</f>
        <v>○</v>
      </c>
      <c r="S26" s="51"/>
      <c r="T26" s="52"/>
      <c r="U26" s="50" t="str">
        <f t="shared" ref="U26" si="47">IF(U28="","",IF(U28&gt;W28,"○",IF(U28&lt;W28,"●",IF(U27&gt;W27,"△",IF(U27&lt;W27,"▲")))))</f>
        <v>○</v>
      </c>
      <c r="V26" s="51"/>
      <c r="W26" s="52"/>
      <c r="X26" s="50" t="str">
        <f>IF(X28="","",IF(X28&gt;Z28,"○",IF(X28&lt;Z28,"●",IF(X27&gt;Z27,"△",IF(X27&lt;Z27,"▲")))))</f>
        <v>▲</v>
      </c>
      <c r="Y26" s="51"/>
      <c r="Z26" s="52"/>
      <c r="AA26" s="47"/>
      <c r="AB26" s="48"/>
      <c r="AC26" s="49"/>
      <c r="AD26" s="50" t="str">
        <f>IF(AD28="","",IF(AD28&gt;AF28,"○",IF(AD28&lt;AF28,"●",IF(AD27&gt;AF27,"△",IF(AD27&lt;AF27,"▲")))))</f>
        <v>○</v>
      </c>
      <c r="AE26" s="51"/>
      <c r="AF26" s="52"/>
      <c r="AG26" s="53">
        <f>COUNTIF(C26:AF26,"○")</f>
        <v>7</v>
      </c>
      <c r="AH26" s="53">
        <f>COUNTIF(C26:AF26,"△")</f>
        <v>0</v>
      </c>
      <c r="AI26" s="53">
        <f>COUNTIF(C26:AF26,"▲")</f>
        <v>1</v>
      </c>
      <c r="AJ26" s="53">
        <f>COUNTIF(C26:AF26,"●")</f>
        <v>1</v>
      </c>
      <c r="AK26" s="53">
        <f>COUNTIF(F26:AF26,"△")+COUNTIF(F26:AF26,"▲")</f>
        <v>1</v>
      </c>
      <c r="AL26" s="53">
        <f>SUM(C28,F28,I28,L28,O28,R28,U28,X28,AA28,AD28)</f>
        <v>22</v>
      </c>
      <c r="AM26" s="53">
        <f>SUM(E28,H28,K28,N28,Q28,T28,W28,Z28,AC28,AF28)</f>
        <v>4</v>
      </c>
      <c r="AN26" s="53">
        <f>SUM(AG26*3+AH26*2+AI26*1)</f>
        <v>22</v>
      </c>
      <c r="AO26" s="53">
        <f>RANK(AN26,AN2:AN31,0)</f>
        <v>2</v>
      </c>
      <c r="AP26" s="53">
        <f>(AL26-AM26)</f>
        <v>18</v>
      </c>
      <c r="AQ26" s="1"/>
    </row>
    <row r="27" spans="1:43" ht="22.5" customHeight="1" x14ac:dyDescent="0.15">
      <c r="A27" s="45"/>
      <c r="B27" s="9" t="s">
        <v>439</v>
      </c>
      <c r="C27" s="6" t="str">
        <f>AC3</f>
        <v/>
      </c>
      <c r="D27" s="31" t="s">
        <v>0</v>
      </c>
      <c r="E27" s="8" t="str">
        <f>AA3</f>
        <v/>
      </c>
      <c r="F27" s="6" t="str">
        <f>AC6</f>
        <v/>
      </c>
      <c r="G27" s="31" t="s">
        <v>0</v>
      </c>
      <c r="H27" s="8" t="str">
        <f>AA6</f>
        <v/>
      </c>
      <c r="I27" s="6" t="str">
        <f>AC9</f>
        <v/>
      </c>
      <c r="J27" s="31" t="s">
        <v>0</v>
      </c>
      <c r="K27" s="8" t="str">
        <f>AA9</f>
        <v/>
      </c>
      <c r="L27" s="6" t="str">
        <f>AC12</f>
        <v/>
      </c>
      <c r="M27" s="31" t="s">
        <v>0</v>
      </c>
      <c r="N27" s="8"/>
      <c r="O27" s="6" t="str">
        <f>AC15</f>
        <v/>
      </c>
      <c r="P27" s="31" t="s">
        <v>0</v>
      </c>
      <c r="Q27" s="8" t="str">
        <f>AA15</f>
        <v/>
      </c>
      <c r="R27" s="6" t="str">
        <f>AC18</f>
        <v/>
      </c>
      <c r="S27" s="31" t="s">
        <v>0</v>
      </c>
      <c r="T27" s="8"/>
      <c r="U27" s="6" t="str">
        <f>AC21</f>
        <v/>
      </c>
      <c r="V27" s="31" t="s">
        <v>0</v>
      </c>
      <c r="W27" s="8" t="str">
        <f>AA21</f>
        <v/>
      </c>
      <c r="X27" s="38">
        <f>AC24</f>
        <v>5</v>
      </c>
      <c r="Y27" s="31" t="s">
        <v>0</v>
      </c>
      <c r="Z27" s="39">
        <f>AA24</f>
        <v>6</v>
      </c>
      <c r="AA27" s="13"/>
      <c r="AB27" s="14" t="s">
        <v>0</v>
      </c>
      <c r="AC27" s="15"/>
      <c r="AD27" s="6" t="str">
        <f>IF(AA37="","",AA37)</f>
        <v/>
      </c>
      <c r="AE27" s="31" t="s">
        <v>0</v>
      </c>
      <c r="AF27" s="8" t="str">
        <f>IF(AF37="","",AF37)</f>
        <v/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1"/>
    </row>
    <row r="28" spans="1:43" ht="22.5" customHeight="1" thickBot="1" x14ac:dyDescent="0.2">
      <c r="A28" s="46"/>
      <c r="B28" s="4"/>
      <c r="C28" s="2">
        <f>AC4</f>
        <v>5</v>
      </c>
      <c r="D28" s="3" t="s">
        <v>0</v>
      </c>
      <c r="E28" s="4">
        <f>AA4</f>
        <v>0</v>
      </c>
      <c r="F28" s="2">
        <f>AC7</f>
        <v>3</v>
      </c>
      <c r="G28" s="3" t="s">
        <v>0</v>
      </c>
      <c r="H28" s="4">
        <f>AA7</f>
        <v>0</v>
      </c>
      <c r="I28" s="2">
        <f>AC10</f>
        <v>3</v>
      </c>
      <c r="J28" s="3" t="s">
        <v>0</v>
      </c>
      <c r="K28" s="4">
        <f>AA10</f>
        <v>1</v>
      </c>
      <c r="L28" s="2">
        <f>AC13</f>
        <v>2</v>
      </c>
      <c r="M28" s="3" t="s">
        <v>0</v>
      </c>
      <c r="N28" s="4">
        <f>AA13</f>
        <v>0</v>
      </c>
      <c r="O28" s="2">
        <f>AC16</f>
        <v>1</v>
      </c>
      <c r="P28" s="3" t="s">
        <v>0</v>
      </c>
      <c r="Q28" s="4">
        <f>AA16</f>
        <v>3</v>
      </c>
      <c r="R28" s="2">
        <f>AC19</f>
        <v>3</v>
      </c>
      <c r="S28" s="3" t="s">
        <v>0</v>
      </c>
      <c r="T28" s="4">
        <f>AA19</f>
        <v>0</v>
      </c>
      <c r="U28" s="2">
        <f>AC22</f>
        <v>4</v>
      </c>
      <c r="V28" s="3" t="s">
        <v>0</v>
      </c>
      <c r="W28" s="4">
        <f>AA22</f>
        <v>0</v>
      </c>
      <c r="X28" s="2">
        <f>AC25</f>
        <v>0</v>
      </c>
      <c r="Y28" s="3" t="s">
        <v>0</v>
      </c>
      <c r="Z28" s="4">
        <f>AA25</f>
        <v>0</v>
      </c>
      <c r="AA28" s="16"/>
      <c r="AB28" s="17" t="s">
        <v>0</v>
      </c>
      <c r="AC28" s="18"/>
      <c r="AD28" s="2">
        <f>IF(AA38="","",AA38)</f>
        <v>1</v>
      </c>
      <c r="AE28" s="3" t="s">
        <v>0</v>
      </c>
      <c r="AF28" s="4">
        <f>IF(AF38="","",AF38)</f>
        <v>0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1"/>
    </row>
    <row r="29" spans="1:43" ht="22.5" customHeight="1" x14ac:dyDescent="0.15">
      <c r="A29" s="44" t="str">
        <f>AD1</f>
        <v>由布川</v>
      </c>
      <c r="B29" s="29"/>
      <c r="C29" s="50" t="str">
        <f>IF(C31="","",IF(C31&gt;E31,"○",IF(C31&lt;E31,"●",IF(C30&gt;E30,"△",IF(C30&lt;E30,"▲")))))</f>
        <v>○</v>
      </c>
      <c r="D29" s="51"/>
      <c r="E29" s="52"/>
      <c r="F29" s="50" t="str">
        <f t="shared" ref="F29" si="48">IF(F31="","",IF(F31&gt;H31,"○",IF(F31&lt;H31,"●",IF(F30&gt;H30,"△",IF(F30&lt;H30,"▲")))))</f>
        <v>○</v>
      </c>
      <c r="G29" s="51"/>
      <c r="H29" s="52"/>
      <c r="I29" s="50" t="str">
        <f t="shared" ref="I29" si="49">IF(I31="","",IF(I31&gt;K31,"○",IF(I31&lt;K31,"●",IF(I30&gt;K30,"△",IF(I30&lt;K30,"▲")))))</f>
        <v>△</v>
      </c>
      <c r="J29" s="51"/>
      <c r="K29" s="52"/>
      <c r="L29" s="50" t="str">
        <f t="shared" ref="L29" si="50">IF(L31="","",IF(L31&gt;N31,"○",IF(L31&lt;N31,"●",IF(L30&gt;N30,"△",IF(L30&lt;N30,"▲")))))</f>
        <v>△</v>
      </c>
      <c r="M29" s="51"/>
      <c r="N29" s="52"/>
      <c r="O29" s="50" t="str">
        <f t="shared" ref="O29" si="51">IF(O31="","",IF(O31&gt;Q31,"○",IF(O31&lt;Q31,"●",IF(O30&gt;Q30,"△",IF(O30&lt;Q30,"▲")))))</f>
        <v>●</v>
      </c>
      <c r="P29" s="51"/>
      <c r="Q29" s="52"/>
      <c r="R29" s="50" t="str">
        <f t="shared" ref="R29" si="52">IF(R31="","",IF(R31&gt;T31,"○",IF(R31&lt;T31,"●",IF(R30&gt;T30,"△",IF(R30&lt;T30,"▲")))))</f>
        <v>△</v>
      </c>
      <c r="S29" s="51"/>
      <c r="T29" s="52"/>
      <c r="U29" s="50" t="str">
        <f t="shared" ref="U29" si="53">IF(U31="","",IF(U31&gt;W31,"○",IF(U31&lt;W31,"●",IF(U30&gt;W30,"△",IF(U30&lt;W30,"▲")))))</f>
        <v>○</v>
      </c>
      <c r="V29" s="51"/>
      <c r="W29" s="52"/>
      <c r="X29" s="50" t="str">
        <f>IF(X31="","",IF(X31&gt;Z31,"○",IF(X31&lt;Z31,"●",IF(X30&gt;Z30,"△",IF(X30&lt;Z30,"▲")))))</f>
        <v>●</v>
      </c>
      <c r="Y29" s="51"/>
      <c r="Z29" s="52"/>
      <c r="AA29" s="50" t="str">
        <f>IF(AA31="","",IF(AA31&gt;AC31,"○",IF(AA31&lt;AC31,"●",IF(AA30&gt;AC30,"△",IF(AA30&lt;AC30,"▲")))))</f>
        <v>●</v>
      </c>
      <c r="AB29" s="51"/>
      <c r="AC29" s="52"/>
      <c r="AD29" s="47"/>
      <c r="AE29" s="48"/>
      <c r="AF29" s="49"/>
      <c r="AG29" s="53">
        <f>COUNTIF(C29:AF29,"○")</f>
        <v>3</v>
      </c>
      <c r="AH29" s="53">
        <f>COUNTIF(C29:AF29,"△")</f>
        <v>3</v>
      </c>
      <c r="AI29" s="53">
        <f>COUNTIF(C29:AF29,"▲")</f>
        <v>0</v>
      </c>
      <c r="AJ29" s="53">
        <f>COUNTIF(C29:AF29,"●")</f>
        <v>3</v>
      </c>
      <c r="AK29" s="53">
        <f>COUNTIF(F29:AF29,"△")+COUNTIF(F29:AF29,"▲")</f>
        <v>3</v>
      </c>
      <c r="AL29" s="53">
        <f>SUM(C31,F31,I31,L31,O31,R31,U31,X31,AA31,AD31)</f>
        <v>9</v>
      </c>
      <c r="AM29" s="53">
        <f>SUM(E31,H31,K31,N31,Q31,T31,W31,Z31,AC31,AF31)</f>
        <v>8</v>
      </c>
      <c r="AN29" s="53">
        <f>SUM(AG29*3+AH29*2+AI29*1)</f>
        <v>15</v>
      </c>
      <c r="AO29" s="53">
        <f>RANK(AN29,AN2:AN31,0)</f>
        <v>6</v>
      </c>
      <c r="AP29" s="53">
        <f>(AL29-AM29)</f>
        <v>1</v>
      </c>
      <c r="AQ29" s="1"/>
    </row>
    <row r="30" spans="1:43" ht="22.5" customHeight="1" x14ac:dyDescent="0.15">
      <c r="A30" s="45"/>
      <c r="B30" s="9" t="s">
        <v>431</v>
      </c>
      <c r="C30" s="6" t="str">
        <f>AF3</f>
        <v/>
      </c>
      <c r="D30" s="31" t="s">
        <v>0</v>
      </c>
      <c r="E30" s="8" t="str">
        <f>AD3</f>
        <v/>
      </c>
      <c r="F30" s="6" t="str">
        <f>AF6</f>
        <v/>
      </c>
      <c r="G30" s="31" t="s">
        <v>0</v>
      </c>
      <c r="H30" s="8"/>
      <c r="I30" s="6">
        <f>AF9</f>
        <v>4</v>
      </c>
      <c r="J30" s="31" t="s">
        <v>0</v>
      </c>
      <c r="K30" s="8">
        <f>AD9</f>
        <v>2</v>
      </c>
      <c r="L30" s="38">
        <f>AF12</f>
        <v>4</v>
      </c>
      <c r="M30" s="31" t="s">
        <v>0</v>
      </c>
      <c r="N30" s="39">
        <f>AD12</f>
        <v>3</v>
      </c>
      <c r="O30" s="6" t="str">
        <f>AF15</f>
        <v/>
      </c>
      <c r="P30" s="31" t="s">
        <v>0</v>
      </c>
      <c r="Q30" s="8" t="str">
        <f>AD15</f>
        <v/>
      </c>
      <c r="R30" s="38">
        <f>AF18</f>
        <v>5</v>
      </c>
      <c r="S30" s="31" t="s">
        <v>0</v>
      </c>
      <c r="T30" s="39">
        <f>AD18</f>
        <v>4</v>
      </c>
      <c r="U30" s="6" t="str">
        <f>AF21</f>
        <v/>
      </c>
      <c r="V30" s="31" t="s">
        <v>0</v>
      </c>
      <c r="W30" s="8" t="str">
        <f>AD21</f>
        <v/>
      </c>
      <c r="X30" s="6" t="str">
        <f>AF24</f>
        <v/>
      </c>
      <c r="Y30" s="31" t="s">
        <v>0</v>
      </c>
      <c r="Z30" s="8" t="str">
        <f>AD24</f>
        <v/>
      </c>
      <c r="AA30" s="6" t="str">
        <f>AF27</f>
        <v/>
      </c>
      <c r="AB30" s="31" t="s">
        <v>0</v>
      </c>
      <c r="AC30" s="8" t="str">
        <f>AD27</f>
        <v/>
      </c>
      <c r="AD30" s="13"/>
      <c r="AE30" s="14" t="s">
        <v>0</v>
      </c>
      <c r="AF30" s="1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1"/>
    </row>
    <row r="31" spans="1:43" ht="22.5" customHeight="1" thickBot="1" x14ac:dyDescent="0.2">
      <c r="A31" s="46"/>
      <c r="B31" s="4"/>
      <c r="C31" s="2">
        <f>AF4</f>
        <v>2</v>
      </c>
      <c r="D31" s="3" t="s">
        <v>0</v>
      </c>
      <c r="E31" s="4">
        <f>AD4</f>
        <v>1</v>
      </c>
      <c r="F31" s="2">
        <f>AF7</f>
        <v>1</v>
      </c>
      <c r="G31" s="3" t="s">
        <v>0</v>
      </c>
      <c r="H31" s="4">
        <f>AD7</f>
        <v>0</v>
      </c>
      <c r="I31" s="2">
        <f>AF10</f>
        <v>0</v>
      </c>
      <c r="J31" s="3" t="s">
        <v>0</v>
      </c>
      <c r="K31" s="4">
        <f>AD10</f>
        <v>0</v>
      </c>
      <c r="L31" s="2">
        <f>AF13</f>
        <v>1</v>
      </c>
      <c r="M31" s="3" t="s">
        <v>0</v>
      </c>
      <c r="N31" s="4">
        <f>AD13</f>
        <v>1</v>
      </c>
      <c r="O31" s="2">
        <f>AF16</f>
        <v>0</v>
      </c>
      <c r="P31" s="3" t="s">
        <v>0</v>
      </c>
      <c r="Q31" s="4">
        <f>AD16</f>
        <v>1</v>
      </c>
      <c r="R31" s="2">
        <f>AF19</f>
        <v>1</v>
      </c>
      <c r="S31" s="3" t="s">
        <v>0</v>
      </c>
      <c r="T31" s="4">
        <f>AD19</f>
        <v>1</v>
      </c>
      <c r="U31" s="2">
        <f>AF22</f>
        <v>4</v>
      </c>
      <c r="V31" s="3" t="s">
        <v>0</v>
      </c>
      <c r="W31" s="4">
        <f>AD22</f>
        <v>0</v>
      </c>
      <c r="X31" s="2">
        <f>AF25</f>
        <v>0</v>
      </c>
      <c r="Y31" s="3" t="s">
        <v>0</v>
      </c>
      <c r="Z31" s="4">
        <f>AD25</f>
        <v>3</v>
      </c>
      <c r="AA31" s="2">
        <f>AF28</f>
        <v>0</v>
      </c>
      <c r="AB31" s="3" t="s">
        <v>0</v>
      </c>
      <c r="AC31" s="4">
        <f>AD28</f>
        <v>1</v>
      </c>
      <c r="AD31" s="16"/>
      <c r="AE31" s="17" t="s">
        <v>0</v>
      </c>
      <c r="AF31" s="18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"/>
    </row>
    <row r="32" spans="1:43" ht="15" hidden="1" customHeight="1" x14ac:dyDescent="0.15">
      <c r="A32" s="57" t="s">
        <v>154</v>
      </c>
      <c r="B32" s="91" t="s">
        <v>265</v>
      </c>
      <c r="C32" s="96" t="s">
        <v>270</v>
      </c>
      <c r="D32" s="62"/>
      <c r="E32" s="62"/>
      <c r="F32" s="62"/>
      <c r="G32" s="62"/>
      <c r="H32" s="97"/>
      <c r="I32" s="96" t="s">
        <v>167</v>
      </c>
      <c r="J32" s="62"/>
      <c r="K32" s="62"/>
      <c r="L32" s="62"/>
      <c r="M32" s="62"/>
      <c r="N32" s="97"/>
      <c r="O32" s="96" t="s">
        <v>168</v>
      </c>
      <c r="P32" s="62"/>
      <c r="Q32" s="62"/>
      <c r="R32" s="62"/>
      <c r="S32" s="62"/>
      <c r="T32" s="97"/>
      <c r="U32" s="96" t="s">
        <v>170</v>
      </c>
      <c r="V32" s="62"/>
      <c r="W32" s="62"/>
      <c r="X32" s="62"/>
      <c r="Y32" s="62"/>
      <c r="Z32" s="97"/>
      <c r="AA32" s="96" t="s">
        <v>171</v>
      </c>
      <c r="AB32" s="62"/>
      <c r="AC32" s="62"/>
      <c r="AD32" s="62"/>
      <c r="AE32" s="62"/>
      <c r="AF32" s="97"/>
    </row>
    <row r="33" spans="1:35" ht="15" hidden="1" customHeight="1" x14ac:dyDescent="0.15">
      <c r="A33" s="80"/>
      <c r="B33" s="80"/>
      <c r="C33" s="20"/>
      <c r="D33" s="1"/>
      <c r="E33" s="62" t="s">
        <v>11</v>
      </c>
      <c r="F33" s="62"/>
      <c r="G33" s="1"/>
      <c r="H33" s="21"/>
      <c r="I33" s="20"/>
      <c r="J33" s="1"/>
      <c r="K33" s="62" t="s">
        <v>11</v>
      </c>
      <c r="L33" s="62"/>
      <c r="M33" s="1"/>
      <c r="N33" s="21"/>
      <c r="O33" s="20"/>
      <c r="P33" s="1"/>
      <c r="Q33" s="62" t="s">
        <v>11</v>
      </c>
      <c r="R33" s="62"/>
      <c r="S33" s="1"/>
      <c r="T33" s="21"/>
      <c r="U33" s="20"/>
      <c r="V33" s="1"/>
      <c r="W33" s="62" t="s">
        <v>11</v>
      </c>
      <c r="X33" s="62"/>
      <c r="Y33" s="1"/>
      <c r="Z33" s="21"/>
      <c r="AA33" s="20"/>
      <c r="AB33" s="1"/>
      <c r="AC33" s="62" t="s">
        <v>11</v>
      </c>
      <c r="AD33" s="62"/>
      <c r="AE33" s="1"/>
      <c r="AF33" s="21"/>
    </row>
    <row r="34" spans="1:35" ht="13.5" hidden="1" customHeight="1" x14ac:dyDescent="0.15">
      <c r="A34" s="80"/>
      <c r="B34" s="80"/>
      <c r="C34" s="20">
        <v>1</v>
      </c>
      <c r="D34" s="1"/>
      <c r="E34" s="62" t="s">
        <v>198</v>
      </c>
      <c r="F34" s="90"/>
      <c r="G34" s="1"/>
      <c r="H34" s="21">
        <v>2</v>
      </c>
      <c r="I34" s="20">
        <v>0</v>
      </c>
      <c r="J34" s="1"/>
      <c r="K34" s="62" t="s">
        <v>198</v>
      </c>
      <c r="L34" s="90"/>
      <c r="M34" s="1"/>
      <c r="N34" s="21">
        <v>3</v>
      </c>
      <c r="O34" s="20">
        <v>6</v>
      </c>
      <c r="P34" s="1"/>
      <c r="Q34" s="62" t="s">
        <v>198</v>
      </c>
      <c r="R34" s="90"/>
      <c r="S34" s="1"/>
      <c r="T34" s="21">
        <v>0</v>
      </c>
      <c r="U34" s="20">
        <v>0</v>
      </c>
      <c r="V34" s="1"/>
      <c r="W34" s="62" t="s">
        <v>198</v>
      </c>
      <c r="X34" s="90"/>
      <c r="Y34" s="1"/>
      <c r="Z34" s="21">
        <v>1</v>
      </c>
      <c r="AA34" s="20">
        <v>2</v>
      </c>
      <c r="AB34" s="1"/>
      <c r="AC34" s="62" t="s">
        <v>198</v>
      </c>
      <c r="AD34" s="90"/>
      <c r="AE34" s="1"/>
      <c r="AF34" s="21">
        <v>4</v>
      </c>
    </row>
    <row r="35" spans="1:35" ht="15" hidden="1" customHeight="1" x14ac:dyDescent="0.15">
      <c r="A35" s="80"/>
      <c r="B35" s="81"/>
      <c r="C35" s="22"/>
      <c r="D35" s="23"/>
      <c r="E35" s="69" t="s">
        <v>166</v>
      </c>
      <c r="F35" s="69"/>
      <c r="G35" s="23"/>
      <c r="H35" s="24"/>
      <c r="I35" s="22"/>
      <c r="J35" s="23"/>
      <c r="K35" s="69" t="s">
        <v>155</v>
      </c>
      <c r="L35" s="69"/>
      <c r="M35" s="23"/>
      <c r="N35" s="24"/>
      <c r="O35" s="22"/>
      <c r="P35" s="23"/>
      <c r="Q35" s="70" t="s">
        <v>169</v>
      </c>
      <c r="R35" s="69"/>
      <c r="S35" s="23"/>
      <c r="T35" s="24"/>
      <c r="U35" s="22"/>
      <c r="V35" s="23"/>
      <c r="W35" s="69" t="s">
        <v>160</v>
      </c>
      <c r="X35" s="69"/>
      <c r="Y35" s="23"/>
      <c r="Z35" s="24"/>
      <c r="AA35" s="22"/>
      <c r="AB35" s="23"/>
      <c r="AC35" s="69" t="s">
        <v>172</v>
      </c>
      <c r="AD35" s="69"/>
      <c r="AE35" s="23"/>
      <c r="AF35" s="24"/>
    </row>
    <row r="36" spans="1:35" ht="12.75" hidden="1" customHeight="1" x14ac:dyDescent="0.15">
      <c r="A36" s="80"/>
      <c r="B36" s="93" t="s">
        <v>264</v>
      </c>
      <c r="C36" s="66" t="s">
        <v>173</v>
      </c>
      <c r="D36" s="60"/>
      <c r="E36" s="60"/>
      <c r="F36" s="60"/>
      <c r="G36" s="60"/>
      <c r="H36" s="61"/>
      <c r="I36" s="59" t="s">
        <v>175</v>
      </c>
      <c r="J36" s="60"/>
      <c r="K36" s="60"/>
      <c r="L36" s="60"/>
      <c r="M36" s="60"/>
      <c r="N36" s="61"/>
      <c r="O36" s="59" t="s">
        <v>177</v>
      </c>
      <c r="P36" s="60"/>
      <c r="Q36" s="60"/>
      <c r="R36" s="60"/>
      <c r="S36" s="60"/>
      <c r="T36" s="61"/>
      <c r="U36" s="59" t="s">
        <v>178</v>
      </c>
      <c r="V36" s="60"/>
      <c r="W36" s="60"/>
      <c r="X36" s="60"/>
      <c r="Y36" s="60"/>
      <c r="Z36" s="61"/>
      <c r="AA36" s="59" t="s">
        <v>180</v>
      </c>
      <c r="AB36" s="60"/>
      <c r="AC36" s="60"/>
      <c r="AD36" s="60"/>
      <c r="AE36" s="60"/>
      <c r="AF36" s="61"/>
    </row>
    <row r="37" spans="1:35" ht="13.5" hidden="1" customHeight="1" x14ac:dyDescent="0.15">
      <c r="A37" s="80"/>
      <c r="B37" s="91"/>
      <c r="C37" s="20"/>
      <c r="D37" s="1"/>
      <c r="E37" s="62" t="s">
        <v>11</v>
      </c>
      <c r="F37" s="62"/>
      <c r="G37" s="1"/>
      <c r="H37" s="21"/>
      <c r="I37" s="20">
        <v>6</v>
      </c>
      <c r="J37" s="1"/>
      <c r="K37" s="62" t="s">
        <v>11</v>
      </c>
      <c r="L37" s="62"/>
      <c r="M37" s="1"/>
      <c r="N37" s="21">
        <v>5</v>
      </c>
      <c r="O37" s="20">
        <v>5</v>
      </c>
      <c r="P37" s="1"/>
      <c r="Q37" s="62" t="s">
        <v>11</v>
      </c>
      <c r="R37" s="62"/>
      <c r="S37" s="1"/>
      <c r="T37" s="21">
        <v>4</v>
      </c>
      <c r="U37" s="20"/>
      <c r="V37" s="1"/>
      <c r="W37" s="62" t="s">
        <v>11</v>
      </c>
      <c r="X37" s="62"/>
      <c r="Y37" s="1"/>
      <c r="Z37" s="21"/>
      <c r="AA37" s="20"/>
      <c r="AB37" s="1"/>
      <c r="AC37" s="62" t="s">
        <v>11</v>
      </c>
      <c r="AD37" s="62"/>
      <c r="AE37" s="1"/>
      <c r="AF37" s="21"/>
    </row>
    <row r="38" spans="1:35" ht="13.5" hidden="1" customHeight="1" x14ac:dyDescent="0.15">
      <c r="A38" s="80"/>
      <c r="B38" s="91"/>
      <c r="C38" s="20">
        <v>4</v>
      </c>
      <c r="D38" s="1"/>
      <c r="E38" s="62" t="s">
        <v>214</v>
      </c>
      <c r="F38" s="90"/>
      <c r="G38" s="1"/>
      <c r="H38" s="21">
        <v>0</v>
      </c>
      <c r="I38" s="20">
        <v>0</v>
      </c>
      <c r="J38" s="1"/>
      <c r="K38" s="62" t="s">
        <v>198</v>
      </c>
      <c r="L38" s="90"/>
      <c r="M38" s="1"/>
      <c r="N38" s="21">
        <v>0</v>
      </c>
      <c r="O38" s="20">
        <v>1</v>
      </c>
      <c r="P38" s="1"/>
      <c r="Q38" s="62" t="s">
        <v>198</v>
      </c>
      <c r="R38" s="90"/>
      <c r="S38" s="1"/>
      <c r="T38" s="21">
        <v>1</v>
      </c>
      <c r="U38" s="20">
        <v>0</v>
      </c>
      <c r="V38" s="1"/>
      <c r="W38" s="62" t="s">
        <v>198</v>
      </c>
      <c r="X38" s="90"/>
      <c r="Y38" s="1"/>
      <c r="Z38" s="21">
        <v>6</v>
      </c>
      <c r="AA38" s="20">
        <v>1</v>
      </c>
      <c r="AB38" s="1"/>
      <c r="AC38" s="62" t="s">
        <v>198</v>
      </c>
      <c r="AD38" s="90"/>
      <c r="AE38" s="1"/>
      <c r="AF38" s="21">
        <v>0</v>
      </c>
    </row>
    <row r="39" spans="1:35" ht="12.75" hidden="1" customHeight="1" x14ac:dyDescent="0.15">
      <c r="A39" s="81"/>
      <c r="B39" s="94"/>
      <c r="C39" s="22"/>
      <c r="D39" s="23"/>
      <c r="E39" s="69" t="s">
        <v>165</v>
      </c>
      <c r="F39" s="69"/>
      <c r="G39" s="23"/>
      <c r="H39" s="24"/>
      <c r="I39" s="22"/>
      <c r="J39" s="23"/>
      <c r="K39" s="70" t="s">
        <v>176</v>
      </c>
      <c r="L39" s="69"/>
      <c r="M39" s="23"/>
      <c r="N39" s="24"/>
      <c r="O39" s="22"/>
      <c r="P39" s="23"/>
      <c r="Q39" s="69" t="s">
        <v>174</v>
      </c>
      <c r="R39" s="69"/>
      <c r="S39" s="23"/>
      <c r="T39" s="24"/>
      <c r="U39" s="22"/>
      <c r="V39" s="23"/>
      <c r="W39" s="69" t="s">
        <v>179</v>
      </c>
      <c r="X39" s="69"/>
      <c r="Y39" s="23"/>
      <c r="Z39" s="24"/>
      <c r="AA39" s="22"/>
      <c r="AB39" s="23"/>
      <c r="AC39" s="70" t="s">
        <v>162</v>
      </c>
      <c r="AD39" s="70"/>
      <c r="AE39" s="23"/>
      <c r="AF39" s="24"/>
    </row>
    <row r="40" spans="1:35" ht="13.5" hidden="1" customHeight="1" x14ac:dyDescent="0.15">
      <c r="A40" s="63" t="s">
        <v>101</v>
      </c>
      <c r="B40" s="93" t="s">
        <v>263</v>
      </c>
      <c r="C40" s="59" t="s">
        <v>215</v>
      </c>
      <c r="D40" s="60"/>
      <c r="E40" s="60"/>
      <c r="F40" s="60"/>
      <c r="G40" s="60"/>
      <c r="H40" s="61"/>
      <c r="I40" s="59" t="s">
        <v>217</v>
      </c>
      <c r="J40" s="60"/>
      <c r="K40" s="60"/>
      <c r="L40" s="60"/>
      <c r="M40" s="60"/>
      <c r="N40" s="61"/>
      <c r="O40" s="59" t="s">
        <v>219</v>
      </c>
      <c r="P40" s="60"/>
      <c r="Q40" s="60"/>
      <c r="R40" s="60"/>
      <c r="S40" s="60"/>
      <c r="T40" s="61"/>
      <c r="U40" s="59"/>
      <c r="V40" s="60"/>
      <c r="W40" s="60"/>
      <c r="X40" s="60"/>
      <c r="Y40" s="60"/>
      <c r="Z40" s="61"/>
      <c r="AA40" s="59"/>
      <c r="AB40" s="60"/>
      <c r="AC40" s="60"/>
      <c r="AD40" s="60"/>
      <c r="AE40" s="60"/>
      <c r="AF40" s="61"/>
    </row>
    <row r="41" spans="1:35" ht="15" hidden="1" customHeight="1" x14ac:dyDescent="0.15">
      <c r="A41" s="88"/>
      <c r="B41" s="91"/>
      <c r="C41" s="20"/>
      <c r="D41" s="1"/>
      <c r="E41" s="62" t="s">
        <v>11</v>
      </c>
      <c r="F41" s="62"/>
      <c r="G41" s="1"/>
      <c r="H41" s="21"/>
      <c r="I41" s="20"/>
      <c r="J41" s="1"/>
      <c r="K41" s="62" t="s">
        <v>11</v>
      </c>
      <c r="L41" s="62"/>
      <c r="M41" s="1"/>
      <c r="N41" s="21"/>
      <c r="O41" s="20"/>
      <c r="P41" s="1"/>
      <c r="Q41" s="62" t="s">
        <v>11</v>
      </c>
      <c r="R41" s="62"/>
      <c r="S41" s="1"/>
      <c r="T41" s="21"/>
      <c r="U41" s="20"/>
      <c r="V41" s="1"/>
      <c r="W41" s="62" t="s">
        <v>11</v>
      </c>
      <c r="X41" s="62"/>
      <c r="Y41" s="1"/>
      <c r="Z41" s="21"/>
      <c r="AA41" s="20"/>
      <c r="AB41" s="1"/>
      <c r="AC41" s="62" t="s">
        <v>11</v>
      </c>
      <c r="AD41" s="62"/>
      <c r="AE41" s="1"/>
      <c r="AF41" s="21"/>
    </row>
    <row r="42" spans="1:35" ht="15" hidden="1" customHeight="1" x14ac:dyDescent="0.15">
      <c r="A42" s="88"/>
      <c r="B42" s="91"/>
      <c r="C42" s="20">
        <v>3</v>
      </c>
      <c r="D42" s="1"/>
      <c r="E42" s="62" t="s">
        <v>214</v>
      </c>
      <c r="F42" s="90"/>
      <c r="G42" s="1"/>
      <c r="H42" s="21">
        <v>1</v>
      </c>
      <c r="I42" s="20">
        <v>0</v>
      </c>
      <c r="J42" s="1"/>
      <c r="K42" s="62" t="s">
        <v>198</v>
      </c>
      <c r="L42" s="90"/>
      <c r="M42" s="1"/>
      <c r="N42" s="21">
        <v>3</v>
      </c>
      <c r="O42" s="20">
        <v>1</v>
      </c>
      <c r="P42" s="1"/>
      <c r="Q42" s="62" t="s">
        <v>198</v>
      </c>
      <c r="R42" s="90"/>
      <c r="S42" s="1"/>
      <c r="T42" s="21">
        <v>3</v>
      </c>
      <c r="U42" s="20"/>
      <c r="V42" s="1"/>
      <c r="W42" s="62" t="s">
        <v>198</v>
      </c>
      <c r="X42" s="90"/>
      <c r="Y42" s="1"/>
      <c r="Z42" s="21"/>
      <c r="AA42" s="20"/>
      <c r="AB42" s="1"/>
      <c r="AC42" s="62" t="s">
        <v>198</v>
      </c>
      <c r="AD42" s="90"/>
      <c r="AE42" s="1"/>
      <c r="AF42" s="21"/>
    </row>
    <row r="43" spans="1:35" ht="15" hidden="1" customHeight="1" x14ac:dyDescent="0.15">
      <c r="A43" s="88"/>
      <c r="B43" s="94"/>
      <c r="C43" s="22"/>
      <c r="D43" s="23"/>
      <c r="E43" s="69" t="s">
        <v>216</v>
      </c>
      <c r="F43" s="69"/>
      <c r="G43" s="23"/>
      <c r="H43" s="24"/>
      <c r="I43" s="22"/>
      <c r="J43" s="23"/>
      <c r="K43" s="69" t="s">
        <v>218</v>
      </c>
      <c r="L43" s="69"/>
      <c r="M43" s="23"/>
      <c r="N43" s="24"/>
      <c r="O43" s="22"/>
      <c r="P43" s="23"/>
      <c r="Q43" s="70" t="s">
        <v>220</v>
      </c>
      <c r="R43" s="69"/>
      <c r="S43" s="23"/>
      <c r="T43" s="24"/>
      <c r="U43" s="22"/>
      <c r="V43" s="23"/>
      <c r="W43" s="69"/>
      <c r="X43" s="69"/>
      <c r="Y43" s="23"/>
      <c r="Z43" s="24"/>
      <c r="AA43" s="22"/>
      <c r="AB43" s="23"/>
      <c r="AC43" s="69"/>
      <c r="AD43" s="69"/>
      <c r="AE43" s="23"/>
      <c r="AF43" s="24"/>
    </row>
    <row r="44" spans="1:35" ht="14.25" hidden="1" customHeight="1" x14ac:dyDescent="0.15">
      <c r="A44" s="88"/>
      <c r="B44" s="95" t="s">
        <v>262</v>
      </c>
      <c r="C44" s="66" t="s">
        <v>221</v>
      </c>
      <c r="D44" s="60"/>
      <c r="E44" s="60"/>
      <c r="F44" s="60"/>
      <c r="G44" s="60"/>
      <c r="H44" s="61"/>
      <c r="I44" s="59" t="s">
        <v>223</v>
      </c>
      <c r="J44" s="60"/>
      <c r="K44" s="60"/>
      <c r="L44" s="60"/>
      <c r="M44" s="60"/>
      <c r="N44" s="61"/>
      <c r="O44" s="59" t="s">
        <v>225</v>
      </c>
      <c r="P44" s="60"/>
      <c r="Q44" s="60"/>
      <c r="R44" s="60"/>
      <c r="S44" s="60"/>
      <c r="T44" s="61"/>
      <c r="U44" s="59"/>
      <c r="V44" s="60"/>
      <c r="W44" s="60"/>
      <c r="X44" s="60"/>
      <c r="Y44" s="60"/>
      <c r="Z44" s="61"/>
      <c r="AA44" s="59" t="s">
        <v>227</v>
      </c>
      <c r="AB44" s="60"/>
      <c r="AC44" s="60"/>
      <c r="AD44" s="60"/>
      <c r="AE44" s="60"/>
      <c r="AF44" s="61"/>
    </row>
    <row r="45" spans="1:35" ht="15" hidden="1" customHeight="1" x14ac:dyDescent="0.15">
      <c r="A45" s="88"/>
      <c r="B45" s="72"/>
      <c r="C45" s="20"/>
      <c r="D45" s="1"/>
      <c r="E45" s="62" t="s">
        <v>11</v>
      </c>
      <c r="F45" s="62"/>
      <c r="G45" s="1"/>
      <c r="H45" s="21"/>
      <c r="I45" s="20"/>
      <c r="J45" s="1"/>
      <c r="K45" s="62" t="s">
        <v>11</v>
      </c>
      <c r="L45" s="62"/>
      <c r="M45" s="1"/>
      <c r="N45" s="21"/>
      <c r="O45" s="20"/>
      <c r="P45" s="1"/>
      <c r="Q45" s="62" t="s">
        <v>11</v>
      </c>
      <c r="R45" s="62"/>
      <c r="S45" s="1"/>
      <c r="T45" s="21"/>
      <c r="U45" s="20"/>
      <c r="V45" s="1"/>
      <c r="W45" s="62" t="s">
        <v>11</v>
      </c>
      <c r="X45" s="62"/>
      <c r="Y45" s="1"/>
      <c r="Z45" s="21"/>
      <c r="AA45" s="20"/>
      <c r="AB45" s="1"/>
      <c r="AC45" s="62" t="s">
        <v>11</v>
      </c>
      <c r="AD45" s="62"/>
      <c r="AE45" s="1"/>
      <c r="AF45" s="21"/>
      <c r="AI45" s="1"/>
    </row>
    <row r="46" spans="1:35" ht="14.25" hidden="1" customHeight="1" x14ac:dyDescent="0.15">
      <c r="A46" s="88"/>
      <c r="B46" s="72"/>
      <c r="C46" s="20">
        <v>2</v>
      </c>
      <c r="D46" s="1"/>
      <c r="E46" s="62" t="s">
        <v>214</v>
      </c>
      <c r="F46" s="90"/>
      <c r="G46" s="1"/>
      <c r="H46" s="21">
        <v>0</v>
      </c>
      <c r="I46" s="20">
        <v>0</v>
      </c>
      <c r="J46" s="1"/>
      <c r="K46" s="62" t="s">
        <v>198</v>
      </c>
      <c r="L46" s="90"/>
      <c r="M46" s="1"/>
      <c r="N46" s="21">
        <v>2</v>
      </c>
      <c r="O46" s="20">
        <v>1</v>
      </c>
      <c r="P46" s="1"/>
      <c r="Q46" s="62" t="s">
        <v>198</v>
      </c>
      <c r="R46" s="90"/>
      <c r="S46" s="1"/>
      <c r="T46" s="21">
        <v>0</v>
      </c>
      <c r="U46" s="20"/>
      <c r="V46" s="1"/>
      <c r="W46" s="62" t="s">
        <v>198</v>
      </c>
      <c r="X46" s="90"/>
      <c r="Y46" s="1"/>
      <c r="Z46" s="21"/>
      <c r="AA46" s="20">
        <v>1</v>
      </c>
      <c r="AB46" s="1"/>
      <c r="AC46" s="62" t="s">
        <v>198</v>
      </c>
      <c r="AD46" s="90"/>
      <c r="AE46" s="1"/>
      <c r="AF46" s="21">
        <v>0</v>
      </c>
      <c r="AI46" s="1"/>
    </row>
    <row r="47" spans="1:35" ht="15" hidden="1" customHeight="1" x14ac:dyDescent="0.15">
      <c r="A47" s="89"/>
      <c r="B47" s="73"/>
      <c r="C47" s="22"/>
      <c r="D47" s="23"/>
      <c r="E47" s="69" t="s">
        <v>222</v>
      </c>
      <c r="F47" s="69"/>
      <c r="G47" s="23"/>
      <c r="H47" s="24"/>
      <c r="I47" s="22"/>
      <c r="J47" s="23"/>
      <c r="K47" s="69" t="s">
        <v>224</v>
      </c>
      <c r="L47" s="69"/>
      <c r="M47" s="23"/>
      <c r="N47" s="24"/>
      <c r="O47" s="22"/>
      <c r="P47" s="23"/>
      <c r="Q47" s="83" t="s">
        <v>226</v>
      </c>
      <c r="R47" s="69"/>
      <c r="S47" s="23"/>
      <c r="T47" s="24"/>
      <c r="U47" s="22"/>
      <c r="V47" s="23"/>
      <c r="W47" s="69"/>
      <c r="X47" s="69"/>
      <c r="Y47" s="23"/>
      <c r="Z47" s="24"/>
      <c r="AA47" s="22"/>
      <c r="AB47" s="23"/>
      <c r="AC47" s="83" t="s">
        <v>226</v>
      </c>
      <c r="AD47" s="69"/>
      <c r="AE47" s="23"/>
      <c r="AF47" s="24"/>
      <c r="AI47" s="1"/>
    </row>
    <row r="48" spans="1:35" ht="0.75" hidden="1" customHeight="1" x14ac:dyDescent="0.15">
      <c r="A48" s="57" t="s">
        <v>86</v>
      </c>
      <c r="B48" s="93" t="s">
        <v>261</v>
      </c>
      <c r="C48" s="59" t="s">
        <v>228</v>
      </c>
      <c r="D48" s="60"/>
      <c r="E48" s="60"/>
      <c r="F48" s="60"/>
      <c r="G48" s="60"/>
      <c r="H48" s="61"/>
      <c r="I48" s="59" t="s">
        <v>230</v>
      </c>
      <c r="J48" s="60"/>
      <c r="K48" s="60"/>
      <c r="L48" s="60"/>
      <c r="M48" s="60"/>
      <c r="N48" s="61"/>
      <c r="O48" s="59" t="s">
        <v>231</v>
      </c>
      <c r="P48" s="60"/>
      <c r="Q48" s="60"/>
      <c r="R48" s="60"/>
      <c r="S48" s="60"/>
      <c r="T48" s="61"/>
      <c r="U48" s="59" t="s">
        <v>233</v>
      </c>
      <c r="V48" s="60"/>
      <c r="W48" s="60"/>
      <c r="X48" s="60"/>
      <c r="Y48" s="60"/>
      <c r="Z48" s="61"/>
      <c r="AA48" s="59" t="s">
        <v>235</v>
      </c>
      <c r="AB48" s="60"/>
      <c r="AC48" s="60"/>
      <c r="AD48" s="60"/>
      <c r="AE48" s="60"/>
      <c r="AF48" s="61"/>
    </row>
    <row r="49" spans="1:32" ht="12.75" hidden="1" customHeight="1" x14ac:dyDescent="0.15">
      <c r="A49" s="80"/>
      <c r="B49" s="91"/>
      <c r="C49" s="20"/>
      <c r="D49" s="1"/>
      <c r="E49" s="62" t="s">
        <v>11</v>
      </c>
      <c r="F49" s="62"/>
      <c r="G49" s="1"/>
      <c r="H49" s="21"/>
      <c r="I49" s="20">
        <v>1</v>
      </c>
      <c r="J49" s="1"/>
      <c r="K49" s="62" t="s">
        <v>11</v>
      </c>
      <c r="L49" s="62"/>
      <c r="M49" s="1"/>
      <c r="N49" s="21">
        <v>4</v>
      </c>
      <c r="O49" s="20"/>
      <c r="P49" s="1"/>
      <c r="Q49" s="62" t="s">
        <v>11</v>
      </c>
      <c r="R49" s="62"/>
      <c r="S49" s="1"/>
      <c r="T49" s="21"/>
      <c r="U49" s="20"/>
      <c r="V49" s="1"/>
      <c r="W49" s="62" t="s">
        <v>11</v>
      </c>
      <c r="X49" s="62"/>
      <c r="Y49" s="1"/>
      <c r="Z49" s="21"/>
      <c r="AA49" s="20"/>
      <c r="AB49" s="1"/>
      <c r="AC49" s="62" t="s">
        <v>11</v>
      </c>
      <c r="AD49" s="62"/>
      <c r="AE49" s="1"/>
      <c r="AF49" s="21"/>
    </row>
    <row r="50" spans="1:32" ht="15" hidden="1" customHeight="1" x14ac:dyDescent="0.15">
      <c r="A50" s="80"/>
      <c r="B50" s="91"/>
      <c r="C50" s="20">
        <v>2</v>
      </c>
      <c r="D50" s="1"/>
      <c r="E50" s="62" t="s">
        <v>214</v>
      </c>
      <c r="F50" s="90"/>
      <c r="G50" s="1"/>
      <c r="H50" s="21">
        <v>0</v>
      </c>
      <c r="I50" s="20">
        <v>0</v>
      </c>
      <c r="J50" s="1"/>
      <c r="K50" s="62" t="s">
        <v>198</v>
      </c>
      <c r="L50" s="90"/>
      <c r="M50" s="1"/>
      <c r="N50" s="21">
        <v>0</v>
      </c>
      <c r="O50" s="20">
        <v>2</v>
      </c>
      <c r="P50" s="1"/>
      <c r="Q50" s="62" t="s">
        <v>198</v>
      </c>
      <c r="R50" s="90"/>
      <c r="S50" s="1"/>
      <c r="T50" s="21">
        <v>0</v>
      </c>
      <c r="U50" s="20">
        <v>2</v>
      </c>
      <c r="V50" s="1"/>
      <c r="W50" s="62" t="s">
        <v>198</v>
      </c>
      <c r="X50" s="90"/>
      <c r="Y50" s="1"/>
      <c r="Z50" s="21">
        <v>1</v>
      </c>
      <c r="AA50" s="20">
        <v>2</v>
      </c>
      <c r="AB50" s="1"/>
      <c r="AC50" s="62" t="s">
        <v>198</v>
      </c>
      <c r="AD50" s="90"/>
      <c r="AE50" s="1"/>
      <c r="AF50" s="21">
        <v>1</v>
      </c>
    </row>
    <row r="51" spans="1:32" ht="15" hidden="1" customHeight="1" x14ac:dyDescent="0.15">
      <c r="A51" s="80"/>
      <c r="B51" s="94"/>
      <c r="C51" s="22"/>
      <c r="D51" s="23"/>
      <c r="E51" s="69" t="s">
        <v>229</v>
      </c>
      <c r="F51" s="69"/>
      <c r="G51" s="23"/>
      <c r="H51" s="24"/>
      <c r="I51" s="22"/>
      <c r="J51" s="23"/>
      <c r="K51" s="69" t="s">
        <v>220</v>
      </c>
      <c r="L51" s="69"/>
      <c r="M51" s="23"/>
      <c r="N51" s="24"/>
      <c r="O51" s="22"/>
      <c r="P51" s="23"/>
      <c r="Q51" s="70" t="s">
        <v>232</v>
      </c>
      <c r="R51" s="69"/>
      <c r="S51" s="23"/>
      <c r="T51" s="24"/>
      <c r="U51" s="22"/>
      <c r="V51" s="23"/>
      <c r="W51" s="69" t="s">
        <v>234</v>
      </c>
      <c r="X51" s="69"/>
      <c r="Y51" s="23"/>
      <c r="Z51" s="24"/>
      <c r="AA51" s="22"/>
      <c r="AB51" s="23"/>
      <c r="AC51" s="69" t="s">
        <v>222</v>
      </c>
      <c r="AD51" s="69"/>
      <c r="AE51" s="23"/>
      <c r="AF51" s="24"/>
    </row>
    <row r="52" spans="1:32" ht="15" hidden="1" customHeight="1" x14ac:dyDescent="0.15">
      <c r="A52" s="80"/>
      <c r="B52" s="71" t="s">
        <v>260</v>
      </c>
      <c r="C52" s="59" t="s">
        <v>236</v>
      </c>
      <c r="D52" s="60"/>
      <c r="E52" s="60"/>
      <c r="F52" s="60"/>
      <c r="G52" s="60"/>
      <c r="H52" s="61"/>
      <c r="I52" s="59" t="s">
        <v>237</v>
      </c>
      <c r="J52" s="60"/>
      <c r="K52" s="60"/>
      <c r="L52" s="60"/>
      <c r="M52" s="60"/>
      <c r="N52" s="61"/>
      <c r="O52" s="59" t="s">
        <v>239</v>
      </c>
      <c r="P52" s="60"/>
      <c r="Q52" s="60"/>
      <c r="R52" s="60"/>
      <c r="S52" s="60"/>
      <c r="T52" s="61"/>
      <c r="U52" s="59" t="s">
        <v>240</v>
      </c>
      <c r="V52" s="60"/>
      <c r="W52" s="60"/>
      <c r="X52" s="60"/>
      <c r="Y52" s="60"/>
      <c r="Z52" s="61"/>
      <c r="AA52" s="59" t="s">
        <v>241</v>
      </c>
      <c r="AB52" s="60"/>
      <c r="AC52" s="60"/>
      <c r="AD52" s="60"/>
      <c r="AE52" s="60"/>
      <c r="AF52" s="61"/>
    </row>
    <row r="53" spans="1:32" ht="15" hidden="1" customHeight="1" x14ac:dyDescent="0.15">
      <c r="A53" s="80"/>
      <c r="B53" s="86"/>
      <c r="C53" s="20"/>
      <c r="D53" s="1"/>
      <c r="E53" s="62" t="s">
        <v>11</v>
      </c>
      <c r="F53" s="62"/>
      <c r="G53" s="1"/>
      <c r="H53" s="21"/>
      <c r="I53" s="20"/>
      <c r="J53" s="1"/>
      <c r="K53" s="62" t="s">
        <v>11</v>
      </c>
      <c r="L53" s="62"/>
      <c r="M53" s="1"/>
      <c r="N53" s="21"/>
      <c r="O53" s="20"/>
      <c r="P53" s="1"/>
      <c r="Q53" s="62" t="s">
        <v>11</v>
      </c>
      <c r="R53" s="62"/>
      <c r="S53" s="1"/>
      <c r="T53" s="21"/>
      <c r="U53" s="20">
        <v>4</v>
      </c>
      <c r="V53" s="1"/>
      <c r="W53" s="62" t="s">
        <v>11</v>
      </c>
      <c r="X53" s="62"/>
      <c r="Y53" s="1"/>
      <c r="Z53" s="21">
        <v>5</v>
      </c>
      <c r="AA53" s="20">
        <v>3</v>
      </c>
      <c r="AB53" s="1"/>
      <c r="AC53" s="62" t="s">
        <v>11</v>
      </c>
      <c r="AD53" s="62"/>
      <c r="AE53" s="1"/>
      <c r="AF53" s="21">
        <v>4</v>
      </c>
    </row>
    <row r="54" spans="1:32" ht="15" hidden="1" customHeight="1" x14ac:dyDescent="0.15">
      <c r="A54" s="80"/>
      <c r="B54" s="86"/>
      <c r="C54" s="20">
        <v>3</v>
      </c>
      <c r="D54" s="1"/>
      <c r="E54" s="62" t="s">
        <v>214</v>
      </c>
      <c r="F54" s="90"/>
      <c r="G54" s="1"/>
      <c r="H54" s="21">
        <v>0</v>
      </c>
      <c r="I54" s="20">
        <v>0</v>
      </c>
      <c r="J54" s="1"/>
      <c r="K54" s="62" t="s">
        <v>198</v>
      </c>
      <c r="L54" s="90"/>
      <c r="M54" s="1"/>
      <c r="N54" s="21">
        <v>1</v>
      </c>
      <c r="O54" s="20">
        <v>0</v>
      </c>
      <c r="P54" s="1"/>
      <c r="Q54" s="62" t="s">
        <v>198</v>
      </c>
      <c r="R54" s="90"/>
      <c r="S54" s="1"/>
      <c r="T54" s="21">
        <v>2</v>
      </c>
      <c r="U54" s="20">
        <v>1</v>
      </c>
      <c r="V54" s="1"/>
      <c r="W54" s="62" t="s">
        <v>198</v>
      </c>
      <c r="X54" s="90"/>
      <c r="Y54" s="1"/>
      <c r="Z54" s="21">
        <v>1</v>
      </c>
      <c r="AA54" s="20">
        <v>1</v>
      </c>
      <c r="AB54" s="1"/>
      <c r="AC54" s="62" t="s">
        <v>198</v>
      </c>
      <c r="AD54" s="90"/>
      <c r="AE54" s="1"/>
      <c r="AF54" s="21">
        <v>1</v>
      </c>
    </row>
    <row r="55" spans="1:32" ht="15" hidden="1" customHeight="1" x14ac:dyDescent="0.15">
      <c r="A55" s="81"/>
      <c r="B55" s="87"/>
      <c r="C55" s="22"/>
      <c r="D55" s="23"/>
      <c r="E55" s="69" t="s">
        <v>218</v>
      </c>
      <c r="F55" s="69"/>
      <c r="G55" s="23"/>
      <c r="H55" s="24"/>
      <c r="I55" s="22"/>
      <c r="J55" s="23"/>
      <c r="K55" s="69" t="s">
        <v>238</v>
      </c>
      <c r="L55" s="69"/>
      <c r="M55" s="23"/>
      <c r="N55" s="24"/>
      <c r="O55" s="22"/>
      <c r="P55" s="23"/>
      <c r="Q55" s="69" t="s">
        <v>216</v>
      </c>
      <c r="R55" s="69"/>
      <c r="S55" s="23"/>
      <c r="T55" s="24"/>
      <c r="U55" s="22"/>
      <c r="V55" s="23"/>
      <c r="W55" s="70" t="s">
        <v>224</v>
      </c>
      <c r="X55" s="69"/>
      <c r="Y55" s="23"/>
      <c r="Z55" s="24"/>
      <c r="AA55" s="22"/>
      <c r="AB55" s="23"/>
      <c r="AC55" s="83" t="s">
        <v>226</v>
      </c>
      <c r="AD55" s="69"/>
      <c r="AE55" s="23"/>
      <c r="AF55" s="24"/>
    </row>
    <row r="56" spans="1:32" ht="15" hidden="1" customHeight="1" x14ac:dyDescent="0.15">
      <c r="A56" s="56" t="s">
        <v>88</v>
      </c>
      <c r="B56" s="74" t="s">
        <v>266</v>
      </c>
      <c r="C56" s="59" t="s">
        <v>242</v>
      </c>
      <c r="D56" s="60"/>
      <c r="E56" s="60"/>
      <c r="F56" s="60"/>
      <c r="G56" s="60"/>
      <c r="H56" s="61"/>
      <c r="I56" s="59" t="s">
        <v>243</v>
      </c>
      <c r="J56" s="60"/>
      <c r="K56" s="60"/>
      <c r="L56" s="60"/>
      <c r="M56" s="60"/>
      <c r="N56" s="61"/>
      <c r="O56" s="59" t="s">
        <v>244</v>
      </c>
      <c r="P56" s="60"/>
      <c r="Q56" s="60"/>
      <c r="R56" s="60"/>
      <c r="S56" s="60"/>
      <c r="T56" s="61"/>
      <c r="U56" s="59" t="s">
        <v>245</v>
      </c>
      <c r="V56" s="60"/>
      <c r="W56" s="60"/>
      <c r="X56" s="60"/>
      <c r="Y56" s="60"/>
      <c r="Z56" s="61"/>
      <c r="AA56" s="66" t="s">
        <v>246</v>
      </c>
      <c r="AB56" s="60"/>
      <c r="AC56" s="60"/>
      <c r="AD56" s="60"/>
      <c r="AE56" s="60"/>
      <c r="AF56" s="61"/>
    </row>
    <row r="57" spans="1:32" ht="15" hidden="1" customHeight="1" x14ac:dyDescent="0.15">
      <c r="A57" s="88"/>
      <c r="B57" s="75"/>
      <c r="C57" s="20"/>
      <c r="D57" s="1"/>
      <c r="E57" s="62" t="s">
        <v>11</v>
      </c>
      <c r="F57" s="62"/>
      <c r="G57" s="1"/>
      <c r="H57" s="21"/>
      <c r="I57" s="20"/>
      <c r="J57" s="1"/>
      <c r="K57" s="62" t="s">
        <v>11</v>
      </c>
      <c r="L57" s="62"/>
      <c r="M57" s="1"/>
      <c r="N57" s="21"/>
      <c r="O57" s="20">
        <v>1</v>
      </c>
      <c r="P57" s="1"/>
      <c r="Q57" s="62" t="s">
        <v>11</v>
      </c>
      <c r="R57" s="62"/>
      <c r="S57" s="1"/>
      <c r="T57" s="21">
        <v>4</v>
      </c>
      <c r="U57" s="20"/>
      <c r="V57" s="1"/>
      <c r="W57" s="62" t="s">
        <v>11</v>
      </c>
      <c r="X57" s="62"/>
      <c r="Y57" s="1"/>
      <c r="Z57" s="21"/>
      <c r="AA57" s="20"/>
      <c r="AB57" s="1"/>
      <c r="AC57" s="62" t="s">
        <v>11</v>
      </c>
      <c r="AD57" s="62"/>
      <c r="AE57" s="1"/>
      <c r="AF57" s="21"/>
    </row>
    <row r="58" spans="1:32" ht="14.25" hidden="1" customHeight="1" x14ac:dyDescent="0.15">
      <c r="A58" s="88"/>
      <c r="B58" s="75"/>
      <c r="C58" s="20">
        <v>0</v>
      </c>
      <c r="D58" s="1"/>
      <c r="E58" s="62" t="s">
        <v>214</v>
      </c>
      <c r="F58" s="90"/>
      <c r="G58" s="1"/>
      <c r="H58" s="21">
        <v>5</v>
      </c>
      <c r="I58" s="20">
        <v>0</v>
      </c>
      <c r="J58" s="1"/>
      <c r="K58" s="62" t="s">
        <v>198</v>
      </c>
      <c r="L58" s="90"/>
      <c r="M58" s="1"/>
      <c r="N58" s="21">
        <v>1</v>
      </c>
      <c r="O58" s="20">
        <v>1</v>
      </c>
      <c r="P58" s="1"/>
      <c r="Q58" s="62" t="s">
        <v>198</v>
      </c>
      <c r="R58" s="90"/>
      <c r="S58" s="1"/>
      <c r="T58" s="21">
        <v>1</v>
      </c>
      <c r="U58" s="20">
        <v>3</v>
      </c>
      <c r="V58" s="1"/>
      <c r="W58" s="62" t="s">
        <v>198</v>
      </c>
      <c r="X58" s="90"/>
      <c r="Y58" s="1"/>
      <c r="Z58" s="21">
        <v>0</v>
      </c>
      <c r="AA58" s="20">
        <v>4</v>
      </c>
      <c r="AB58" s="1"/>
      <c r="AC58" s="62" t="s">
        <v>198</v>
      </c>
      <c r="AD58" s="90"/>
      <c r="AE58" s="1"/>
      <c r="AF58" s="21">
        <v>0</v>
      </c>
    </row>
    <row r="59" spans="1:32" ht="15" hidden="1" customHeight="1" x14ac:dyDescent="0.15">
      <c r="A59" s="88"/>
      <c r="B59" s="76"/>
      <c r="C59" s="22"/>
      <c r="D59" s="23"/>
      <c r="E59" s="69" t="s">
        <v>216</v>
      </c>
      <c r="F59" s="69"/>
      <c r="G59" s="23"/>
      <c r="H59" s="24"/>
      <c r="I59" s="22"/>
      <c r="J59" s="23"/>
      <c r="K59" s="69" t="s">
        <v>234</v>
      </c>
      <c r="L59" s="69"/>
      <c r="M59" s="23"/>
      <c r="N59" s="24"/>
      <c r="O59" s="22"/>
      <c r="P59" s="23"/>
      <c r="Q59" s="69" t="s">
        <v>222</v>
      </c>
      <c r="R59" s="69"/>
      <c r="S59" s="23"/>
      <c r="T59" s="24"/>
      <c r="U59" s="22"/>
      <c r="V59" s="23"/>
      <c r="W59" s="70" t="s">
        <v>232</v>
      </c>
      <c r="X59" s="69"/>
      <c r="Y59" s="23"/>
      <c r="Z59" s="24"/>
      <c r="AA59" s="22"/>
      <c r="AB59" s="23"/>
      <c r="AC59" s="69" t="s">
        <v>238</v>
      </c>
      <c r="AD59" s="69"/>
      <c r="AE59" s="23"/>
      <c r="AF59" s="24"/>
    </row>
    <row r="60" spans="1:32" ht="15" hidden="1" customHeight="1" x14ac:dyDescent="0.15">
      <c r="A60" s="88"/>
      <c r="B60" s="71" t="s">
        <v>267</v>
      </c>
      <c r="C60" s="59" t="s">
        <v>247</v>
      </c>
      <c r="D60" s="60"/>
      <c r="E60" s="60"/>
      <c r="F60" s="60"/>
      <c r="G60" s="60"/>
      <c r="H60" s="61"/>
      <c r="I60" s="59" t="s">
        <v>248</v>
      </c>
      <c r="J60" s="60"/>
      <c r="K60" s="60"/>
      <c r="L60" s="60"/>
      <c r="M60" s="60"/>
      <c r="N60" s="61"/>
      <c r="O60" s="59" t="s">
        <v>249</v>
      </c>
      <c r="P60" s="60"/>
      <c r="Q60" s="60"/>
      <c r="R60" s="60"/>
      <c r="S60" s="60"/>
      <c r="T60" s="61"/>
      <c r="U60" s="59" t="s">
        <v>250</v>
      </c>
      <c r="V60" s="60"/>
      <c r="W60" s="60"/>
      <c r="X60" s="60"/>
      <c r="Y60" s="60"/>
      <c r="Z60" s="61"/>
      <c r="AA60" s="59" t="s">
        <v>251</v>
      </c>
      <c r="AB60" s="60"/>
      <c r="AC60" s="60"/>
      <c r="AD60" s="60"/>
      <c r="AE60" s="60"/>
      <c r="AF60" s="61"/>
    </row>
    <row r="61" spans="1:32" ht="15" hidden="1" customHeight="1" x14ac:dyDescent="0.15">
      <c r="A61" s="88"/>
      <c r="B61" s="72"/>
      <c r="C61" s="20"/>
      <c r="D61" s="1"/>
      <c r="E61" s="62" t="s">
        <v>11</v>
      </c>
      <c r="F61" s="62"/>
      <c r="G61" s="1"/>
      <c r="H61" s="21"/>
      <c r="I61" s="20"/>
      <c r="J61" s="1"/>
      <c r="K61" s="62" t="s">
        <v>11</v>
      </c>
      <c r="L61" s="62"/>
      <c r="M61" s="1"/>
      <c r="N61" s="21"/>
      <c r="O61" s="20"/>
      <c r="P61" s="1"/>
      <c r="Q61" s="62" t="s">
        <v>11</v>
      </c>
      <c r="R61" s="62"/>
      <c r="S61" s="1"/>
      <c r="T61" s="21"/>
      <c r="U61" s="20"/>
      <c r="V61" s="1"/>
      <c r="W61" s="62" t="s">
        <v>11</v>
      </c>
      <c r="X61" s="62"/>
      <c r="Y61" s="1"/>
      <c r="Z61" s="21"/>
      <c r="AA61" s="20"/>
      <c r="AB61" s="1"/>
      <c r="AC61" s="62" t="s">
        <v>11</v>
      </c>
      <c r="AD61" s="62"/>
      <c r="AE61" s="1"/>
      <c r="AF61" s="21"/>
    </row>
    <row r="62" spans="1:32" ht="15" hidden="1" customHeight="1" x14ac:dyDescent="0.15">
      <c r="A62" s="88"/>
      <c r="B62" s="72"/>
      <c r="C62" s="20">
        <v>0</v>
      </c>
      <c r="D62" s="1"/>
      <c r="E62" s="62" t="s">
        <v>214</v>
      </c>
      <c r="F62" s="90"/>
      <c r="G62" s="1"/>
      <c r="H62" s="21">
        <v>3</v>
      </c>
      <c r="I62" s="20">
        <v>1</v>
      </c>
      <c r="J62" s="1"/>
      <c r="K62" s="62" t="s">
        <v>198</v>
      </c>
      <c r="L62" s="90"/>
      <c r="M62" s="1"/>
      <c r="N62" s="21">
        <v>0</v>
      </c>
      <c r="O62" s="20">
        <v>1</v>
      </c>
      <c r="P62" s="1"/>
      <c r="Q62" s="62" t="s">
        <v>198</v>
      </c>
      <c r="R62" s="90"/>
      <c r="S62" s="1"/>
      <c r="T62" s="21">
        <v>0</v>
      </c>
      <c r="U62" s="20">
        <v>1</v>
      </c>
      <c r="V62" s="1"/>
      <c r="W62" s="62" t="s">
        <v>198</v>
      </c>
      <c r="X62" s="90"/>
      <c r="Y62" s="1"/>
      <c r="Z62" s="21">
        <v>0</v>
      </c>
      <c r="AA62" s="20">
        <v>0</v>
      </c>
      <c r="AB62" s="1"/>
      <c r="AC62" s="62" t="s">
        <v>198</v>
      </c>
      <c r="AD62" s="90"/>
      <c r="AE62" s="1"/>
      <c r="AF62" s="21">
        <v>2</v>
      </c>
    </row>
    <row r="63" spans="1:32" ht="15" hidden="1" customHeight="1" x14ac:dyDescent="0.15">
      <c r="A63" s="89"/>
      <c r="B63" s="73"/>
      <c r="C63" s="22"/>
      <c r="D63" s="23"/>
      <c r="E63" s="69" t="s">
        <v>224</v>
      </c>
      <c r="F63" s="69"/>
      <c r="G63" s="23"/>
      <c r="H63" s="24"/>
      <c r="I63" s="22"/>
      <c r="J63" s="23"/>
      <c r="K63" s="69" t="s">
        <v>229</v>
      </c>
      <c r="L63" s="69"/>
      <c r="M63" s="23"/>
      <c r="N63" s="24"/>
      <c r="O63" s="22"/>
      <c r="P63" s="23"/>
      <c r="Q63" s="70" t="s">
        <v>220</v>
      </c>
      <c r="R63" s="69"/>
      <c r="S63" s="23"/>
      <c r="T63" s="24"/>
      <c r="U63" s="22"/>
      <c r="V63" s="23"/>
      <c r="W63" s="70" t="s">
        <v>226</v>
      </c>
      <c r="X63" s="69"/>
      <c r="Y63" s="23"/>
      <c r="Z63" s="24"/>
      <c r="AA63" s="22"/>
      <c r="AB63" s="23"/>
      <c r="AC63" s="70" t="s">
        <v>218</v>
      </c>
      <c r="AD63" s="69"/>
      <c r="AE63" s="23"/>
      <c r="AF63" s="24"/>
    </row>
    <row r="64" spans="1:32" ht="0.75" customHeight="1" x14ac:dyDescent="0.15">
      <c r="A64" s="71" t="s">
        <v>89</v>
      </c>
      <c r="B64" s="63" t="s">
        <v>268</v>
      </c>
      <c r="C64" s="59" t="s">
        <v>252</v>
      </c>
      <c r="D64" s="60"/>
      <c r="E64" s="60"/>
      <c r="F64" s="60"/>
      <c r="G64" s="60"/>
      <c r="H64" s="61"/>
      <c r="I64" s="59" t="s">
        <v>253</v>
      </c>
      <c r="J64" s="60"/>
      <c r="K64" s="60"/>
      <c r="L64" s="60"/>
      <c r="M64" s="60"/>
      <c r="N64" s="61"/>
      <c r="O64" s="59" t="s">
        <v>254</v>
      </c>
      <c r="P64" s="60"/>
      <c r="Q64" s="60"/>
      <c r="R64" s="60"/>
      <c r="S64" s="60"/>
      <c r="T64" s="61"/>
      <c r="U64" s="59" t="s">
        <v>255</v>
      </c>
      <c r="V64" s="60"/>
      <c r="W64" s="60"/>
      <c r="X64" s="60"/>
      <c r="Y64" s="60"/>
      <c r="Z64" s="61"/>
      <c r="AA64" s="59" t="s">
        <v>256</v>
      </c>
      <c r="AB64" s="60"/>
      <c r="AC64" s="60"/>
      <c r="AD64" s="60"/>
      <c r="AE64" s="60"/>
      <c r="AF64" s="61"/>
    </row>
    <row r="65" spans="1:32" ht="15" hidden="1" customHeight="1" x14ac:dyDescent="0.15">
      <c r="A65" s="88"/>
      <c r="B65" s="91"/>
      <c r="C65" s="20"/>
      <c r="D65" s="1"/>
      <c r="E65" s="62" t="s">
        <v>11</v>
      </c>
      <c r="F65" s="62"/>
      <c r="G65" s="1"/>
      <c r="H65" s="21"/>
      <c r="I65" s="20">
        <v>4</v>
      </c>
      <c r="J65" s="1"/>
      <c r="K65" s="62" t="s">
        <v>11</v>
      </c>
      <c r="L65" s="62"/>
      <c r="M65" s="1"/>
      <c r="N65" s="21">
        <v>2</v>
      </c>
      <c r="O65" s="20"/>
      <c r="P65" s="1"/>
      <c r="Q65" s="62" t="s">
        <v>11</v>
      </c>
      <c r="R65" s="62"/>
      <c r="S65" s="1"/>
      <c r="T65" s="21"/>
      <c r="U65" s="20"/>
      <c r="V65" s="1"/>
      <c r="W65" s="62" t="s">
        <v>11</v>
      </c>
      <c r="X65" s="62"/>
      <c r="Y65" s="1"/>
      <c r="Z65" s="21"/>
      <c r="AA65" s="20"/>
      <c r="AB65" s="1"/>
      <c r="AC65" s="62" t="s">
        <v>11</v>
      </c>
      <c r="AD65" s="62"/>
      <c r="AE65" s="1"/>
      <c r="AF65" s="21"/>
    </row>
    <row r="66" spans="1:32" ht="15" hidden="1" customHeight="1" x14ac:dyDescent="0.15">
      <c r="A66" s="88"/>
      <c r="B66" s="91"/>
      <c r="C66" s="20">
        <v>0</v>
      </c>
      <c r="D66" s="1"/>
      <c r="E66" s="62" t="s">
        <v>214</v>
      </c>
      <c r="F66" s="90"/>
      <c r="G66" s="1"/>
      <c r="H66" s="21">
        <v>1</v>
      </c>
      <c r="I66" s="20">
        <v>0</v>
      </c>
      <c r="J66" s="1"/>
      <c r="K66" s="62" t="s">
        <v>198</v>
      </c>
      <c r="L66" s="90"/>
      <c r="M66" s="1"/>
      <c r="N66" s="21">
        <v>0</v>
      </c>
      <c r="O66" s="20">
        <v>1</v>
      </c>
      <c r="P66" s="1"/>
      <c r="Q66" s="62" t="s">
        <v>198</v>
      </c>
      <c r="R66" s="90"/>
      <c r="S66" s="1"/>
      <c r="T66" s="21">
        <v>0</v>
      </c>
      <c r="U66" s="20">
        <v>1</v>
      </c>
      <c r="V66" s="1"/>
      <c r="W66" s="62" t="s">
        <v>198</v>
      </c>
      <c r="X66" s="90"/>
      <c r="Y66" s="1"/>
      <c r="Z66" s="21">
        <v>2</v>
      </c>
      <c r="AA66" s="20">
        <v>0</v>
      </c>
      <c r="AB66" s="1"/>
      <c r="AC66" s="62" t="s">
        <v>198</v>
      </c>
      <c r="AD66" s="90"/>
      <c r="AE66" s="1"/>
      <c r="AF66" s="21">
        <v>1</v>
      </c>
    </row>
    <row r="67" spans="1:32" ht="15" hidden="1" customHeight="1" x14ac:dyDescent="0.15">
      <c r="A67" s="88"/>
      <c r="B67" s="92"/>
      <c r="C67" s="22"/>
      <c r="D67" s="23"/>
      <c r="E67" s="69" t="s">
        <v>216</v>
      </c>
      <c r="F67" s="69"/>
      <c r="G67" s="23"/>
      <c r="H67" s="24"/>
      <c r="I67" s="23"/>
      <c r="J67" s="23"/>
      <c r="K67" s="83" t="s">
        <v>226</v>
      </c>
      <c r="L67" s="69"/>
      <c r="M67" s="23"/>
      <c r="N67" s="24"/>
      <c r="O67" s="22"/>
      <c r="P67" s="23"/>
      <c r="Q67" s="69" t="s">
        <v>229</v>
      </c>
      <c r="R67" s="69"/>
      <c r="S67" s="23"/>
      <c r="T67" s="24"/>
      <c r="U67" s="22"/>
      <c r="V67" s="23"/>
      <c r="W67" s="69" t="s">
        <v>220</v>
      </c>
      <c r="X67" s="69"/>
      <c r="Y67" s="23"/>
      <c r="Z67" s="24"/>
      <c r="AA67" s="22"/>
      <c r="AB67" s="23"/>
      <c r="AC67" s="69" t="s">
        <v>234</v>
      </c>
      <c r="AD67" s="69"/>
      <c r="AE67" s="23"/>
      <c r="AF67" s="24"/>
    </row>
    <row r="68" spans="1:32" ht="15" hidden="1" customHeight="1" x14ac:dyDescent="0.15">
      <c r="A68" s="88"/>
      <c r="B68" s="56" t="s">
        <v>269</v>
      </c>
      <c r="C68" s="60" t="s">
        <v>257</v>
      </c>
      <c r="D68" s="60"/>
      <c r="E68" s="60"/>
      <c r="F68" s="60"/>
      <c r="G68" s="60"/>
      <c r="H68" s="61"/>
      <c r="I68" s="60"/>
      <c r="J68" s="60"/>
      <c r="K68" s="60"/>
      <c r="L68" s="60"/>
      <c r="M68" s="60"/>
      <c r="N68" s="61"/>
      <c r="O68" s="59" t="s">
        <v>258</v>
      </c>
      <c r="P68" s="60"/>
      <c r="Q68" s="60"/>
      <c r="R68" s="60"/>
      <c r="S68" s="60"/>
      <c r="T68" s="61"/>
      <c r="U68" s="59" t="s">
        <v>259</v>
      </c>
      <c r="V68" s="60"/>
      <c r="W68" s="60"/>
      <c r="X68" s="60"/>
      <c r="Y68" s="60"/>
      <c r="Z68" s="61"/>
      <c r="AA68" s="59"/>
      <c r="AB68" s="60"/>
      <c r="AC68" s="60"/>
      <c r="AD68" s="60"/>
      <c r="AE68" s="60"/>
      <c r="AF68" s="61"/>
    </row>
    <row r="69" spans="1:32" ht="15" hidden="1" customHeight="1" x14ac:dyDescent="0.15">
      <c r="A69" s="88"/>
      <c r="B69" s="80"/>
      <c r="C69" s="20"/>
      <c r="D69" s="1"/>
      <c r="E69" s="62" t="s">
        <v>11</v>
      </c>
      <c r="F69" s="62"/>
      <c r="G69" s="1"/>
      <c r="H69" s="21"/>
      <c r="I69" s="20"/>
      <c r="J69" s="1"/>
      <c r="K69" s="62" t="s">
        <v>11</v>
      </c>
      <c r="L69" s="62"/>
      <c r="M69" s="1"/>
      <c r="N69" s="21"/>
      <c r="O69" s="20"/>
      <c r="P69" s="1"/>
      <c r="Q69" s="62" t="s">
        <v>11</v>
      </c>
      <c r="R69" s="62"/>
      <c r="S69" s="1"/>
      <c r="T69" s="21"/>
      <c r="U69" s="20"/>
      <c r="V69" s="1"/>
      <c r="W69" s="62" t="s">
        <v>11</v>
      </c>
      <c r="X69" s="62"/>
      <c r="Y69" s="1"/>
      <c r="Z69" s="21"/>
      <c r="AA69" s="20"/>
      <c r="AB69" s="1"/>
      <c r="AC69" s="62" t="s">
        <v>11</v>
      </c>
      <c r="AD69" s="62"/>
      <c r="AE69" s="1"/>
      <c r="AF69" s="21"/>
    </row>
    <row r="70" spans="1:32" ht="15" hidden="1" customHeight="1" x14ac:dyDescent="0.15">
      <c r="A70" s="88"/>
      <c r="B70" s="80"/>
      <c r="C70" s="20">
        <v>1</v>
      </c>
      <c r="D70" s="1"/>
      <c r="E70" s="62" t="s">
        <v>214</v>
      </c>
      <c r="F70" s="90"/>
      <c r="G70" s="1"/>
      <c r="H70" s="21">
        <v>0</v>
      </c>
      <c r="I70" s="20"/>
      <c r="J70" s="1"/>
      <c r="K70" s="62" t="s">
        <v>198</v>
      </c>
      <c r="L70" s="90"/>
      <c r="M70" s="1"/>
      <c r="N70" s="21"/>
      <c r="O70" s="20">
        <v>0</v>
      </c>
      <c r="P70" s="1"/>
      <c r="Q70" s="62" t="s">
        <v>198</v>
      </c>
      <c r="R70" s="90"/>
      <c r="S70" s="1"/>
      <c r="T70" s="21">
        <v>4</v>
      </c>
      <c r="U70" s="20">
        <v>3</v>
      </c>
      <c r="V70" s="1"/>
      <c r="W70" s="62" t="s">
        <v>198</v>
      </c>
      <c r="X70" s="90"/>
      <c r="Y70" s="1"/>
      <c r="Z70" s="21">
        <v>0</v>
      </c>
      <c r="AA70" s="20"/>
      <c r="AB70" s="1"/>
      <c r="AC70" s="62" t="s">
        <v>198</v>
      </c>
      <c r="AD70" s="90"/>
      <c r="AE70" s="1"/>
      <c r="AF70" s="21"/>
    </row>
    <row r="71" spans="1:32" ht="15" hidden="1" customHeight="1" x14ac:dyDescent="0.15">
      <c r="A71" s="89"/>
      <c r="B71" s="81"/>
      <c r="C71" s="22"/>
      <c r="D71" s="23"/>
      <c r="E71" s="69" t="s">
        <v>238</v>
      </c>
      <c r="F71" s="69"/>
      <c r="G71" s="23"/>
      <c r="H71" s="24"/>
      <c r="I71" s="22"/>
      <c r="J71" s="23"/>
      <c r="K71" s="69"/>
      <c r="L71" s="69"/>
      <c r="M71" s="23"/>
      <c r="N71" s="24"/>
      <c r="O71" s="22"/>
      <c r="P71" s="23"/>
      <c r="Q71" s="69" t="s">
        <v>222</v>
      </c>
      <c r="R71" s="69"/>
      <c r="S71" s="23"/>
      <c r="T71" s="24"/>
      <c r="U71" s="22"/>
      <c r="V71" s="23"/>
      <c r="W71" s="70" t="s">
        <v>232</v>
      </c>
      <c r="X71" s="69"/>
      <c r="Y71" s="23"/>
      <c r="Z71" s="24"/>
      <c r="AA71" s="22"/>
      <c r="AB71" s="23"/>
      <c r="AC71" s="69"/>
      <c r="AD71" s="69"/>
      <c r="AE71" s="23"/>
      <c r="AF71" s="24"/>
    </row>
    <row r="72" spans="1:32" ht="15" customHeight="1" x14ac:dyDescent="0.15"/>
    <row r="73" spans="1:32" ht="11.25" customHeight="1" x14ac:dyDescent="0.15"/>
    <row r="74" spans="1:32" ht="11.25" customHeight="1" x14ac:dyDescent="0.15"/>
    <row r="75" spans="1:32" ht="15" customHeight="1" x14ac:dyDescent="0.15"/>
    <row r="76" spans="1:32" ht="15" customHeight="1" x14ac:dyDescent="0.15"/>
    <row r="77" spans="1:32" ht="11.25" customHeight="1" x14ac:dyDescent="0.15"/>
    <row r="78" spans="1:32" ht="11.25" customHeight="1" x14ac:dyDescent="0.15"/>
    <row r="79" spans="1:32" ht="15" customHeight="1" x14ac:dyDescent="0.15"/>
    <row r="80" spans="1:32" ht="15" customHeight="1" x14ac:dyDescent="0.15"/>
    <row r="81" ht="11.25" customHeight="1" x14ac:dyDescent="0.15"/>
    <row r="82" ht="11.2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435">
    <mergeCell ref="U1:W1"/>
    <mergeCell ref="X1:Z1"/>
    <mergeCell ref="AA1:AC1"/>
    <mergeCell ref="AD1:AF1"/>
    <mergeCell ref="A2:A4"/>
    <mergeCell ref="C2:E2"/>
    <mergeCell ref="F2:H2"/>
    <mergeCell ref="I2:K2"/>
    <mergeCell ref="L2:N2"/>
    <mergeCell ref="O2:Q2"/>
    <mergeCell ref="C1:E1"/>
    <mergeCell ref="F1:H1"/>
    <mergeCell ref="I1:K1"/>
    <mergeCell ref="L1:N1"/>
    <mergeCell ref="O1:Q1"/>
    <mergeCell ref="R1:T1"/>
    <mergeCell ref="AN2:AN4"/>
    <mergeCell ref="AO2:AO4"/>
    <mergeCell ref="AP2:AP4"/>
    <mergeCell ref="A5:A7"/>
    <mergeCell ref="C5:E5"/>
    <mergeCell ref="F5:H5"/>
    <mergeCell ref="I5:K5"/>
    <mergeCell ref="L5:N5"/>
    <mergeCell ref="O5:Q5"/>
    <mergeCell ref="R5:T5"/>
    <mergeCell ref="AH2:AH4"/>
    <mergeCell ref="AI2:AI4"/>
    <mergeCell ref="AJ2:AJ4"/>
    <mergeCell ref="AK2:AK4"/>
    <mergeCell ref="AL2:AL4"/>
    <mergeCell ref="AM2:AM4"/>
    <mergeCell ref="R2:T2"/>
    <mergeCell ref="U2:W2"/>
    <mergeCell ref="X2:Z2"/>
    <mergeCell ref="AA2:AC2"/>
    <mergeCell ref="AD2:AF2"/>
    <mergeCell ref="AG2:AG4"/>
    <mergeCell ref="AO5:AO7"/>
    <mergeCell ref="AP5:AP7"/>
    <mergeCell ref="A8:A10"/>
    <mergeCell ref="C8:E8"/>
    <mergeCell ref="F8:H8"/>
    <mergeCell ref="I8:K8"/>
    <mergeCell ref="L8:N8"/>
    <mergeCell ref="O8:Q8"/>
    <mergeCell ref="R8:T8"/>
    <mergeCell ref="U8:W8"/>
    <mergeCell ref="AI5:AI7"/>
    <mergeCell ref="AJ5:AJ7"/>
    <mergeCell ref="AK5:AK7"/>
    <mergeCell ref="AL5:AL7"/>
    <mergeCell ref="AM5:AM7"/>
    <mergeCell ref="AN5:AN7"/>
    <mergeCell ref="U5:W5"/>
    <mergeCell ref="X5:Z5"/>
    <mergeCell ref="AA5:AC5"/>
    <mergeCell ref="AD5:AF5"/>
    <mergeCell ref="AG5:AG7"/>
    <mergeCell ref="AH5:AH7"/>
    <mergeCell ref="AP8:AP10"/>
    <mergeCell ref="A11:A13"/>
    <mergeCell ref="C11:E11"/>
    <mergeCell ref="F11:H11"/>
    <mergeCell ref="I11:K11"/>
    <mergeCell ref="L11:N11"/>
    <mergeCell ref="O11:Q11"/>
    <mergeCell ref="R11:T11"/>
    <mergeCell ref="U11:W11"/>
    <mergeCell ref="X11:Z11"/>
    <mergeCell ref="AJ8:AJ10"/>
    <mergeCell ref="AK8:AK10"/>
    <mergeCell ref="AL8:AL10"/>
    <mergeCell ref="AM8:AM10"/>
    <mergeCell ref="AN8:AN10"/>
    <mergeCell ref="AO8:AO10"/>
    <mergeCell ref="X8:Z8"/>
    <mergeCell ref="AA8:AC8"/>
    <mergeCell ref="AD8:AF8"/>
    <mergeCell ref="AG8:AG10"/>
    <mergeCell ref="AH8:AH10"/>
    <mergeCell ref="AI8:AI10"/>
    <mergeCell ref="AM11:AM13"/>
    <mergeCell ref="AN11:AN13"/>
    <mergeCell ref="AO11:AO13"/>
    <mergeCell ref="AP11:AP13"/>
    <mergeCell ref="AA11:AC11"/>
    <mergeCell ref="AD11:AF11"/>
    <mergeCell ref="AG11:AG13"/>
    <mergeCell ref="AH11:AH13"/>
    <mergeCell ref="AI11:AI13"/>
    <mergeCell ref="AJ11:AJ13"/>
    <mergeCell ref="AG14:AG16"/>
    <mergeCell ref="AN14:AN16"/>
    <mergeCell ref="AO14:AO16"/>
    <mergeCell ref="AP14:AP16"/>
    <mergeCell ref="AM14:AM16"/>
    <mergeCell ref="A14:A16"/>
    <mergeCell ref="C14:E14"/>
    <mergeCell ref="F14:H14"/>
    <mergeCell ref="I14:K14"/>
    <mergeCell ref="L14:N14"/>
    <mergeCell ref="O14:Q14"/>
    <mergeCell ref="AK11:AK13"/>
    <mergeCell ref="AL11:AL13"/>
    <mergeCell ref="AD17:AF17"/>
    <mergeCell ref="AG17:AG19"/>
    <mergeCell ref="AH17:AH19"/>
    <mergeCell ref="A17:A19"/>
    <mergeCell ref="C17:E17"/>
    <mergeCell ref="F17:H17"/>
    <mergeCell ref="I17:K17"/>
    <mergeCell ref="L17:N17"/>
    <mergeCell ref="O17:Q17"/>
    <mergeCell ref="R17:T17"/>
    <mergeCell ref="AH14:AH16"/>
    <mergeCell ref="AI14:AI16"/>
    <mergeCell ref="AJ14:AJ16"/>
    <mergeCell ref="AK14:AK16"/>
    <mergeCell ref="AL14:AL16"/>
    <mergeCell ref="R14:T14"/>
    <mergeCell ref="U14:W14"/>
    <mergeCell ref="X14:Z14"/>
    <mergeCell ref="AA14:AC14"/>
    <mergeCell ref="AD14:AF14"/>
    <mergeCell ref="AA20:AC20"/>
    <mergeCell ref="AD20:AF20"/>
    <mergeCell ref="AG20:AG22"/>
    <mergeCell ref="AH20:AH22"/>
    <mergeCell ref="AI20:AI22"/>
    <mergeCell ref="AO17:AO19"/>
    <mergeCell ref="AP17:AP19"/>
    <mergeCell ref="A20:A22"/>
    <mergeCell ref="C20:E20"/>
    <mergeCell ref="F20:H20"/>
    <mergeCell ref="I20:K20"/>
    <mergeCell ref="L20:N20"/>
    <mergeCell ref="O20:Q20"/>
    <mergeCell ref="R20:T20"/>
    <mergeCell ref="U20:W20"/>
    <mergeCell ref="AI17:AI19"/>
    <mergeCell ref="AJ17:AJ19"/>
    <mergeCell ref="AK17:AK19"/>
    <mergeCell ref="AL17:AL19"/>
    <mergeCell ref="AM17:AM19"/>
    <mergeCell ref="AN17:AN19"/>
    <mergeCell ref="U17:W17"/>
    <mergeCell ref="X17:Z17"/>
    <mergeCell ref="AA17:AC17"/>
    <mergeCell ref="AP23:AP25"/>
    <mergeCell ref="AA23:AC23"/>
    <mergeCell ref="AD23:AF23"/>
    <mergeCell ref="AG23:AG25"/>
    <mergeCell ref="AH23:AH25"/>
    <mergeCell ref="AI23:AI25"/>
    <mergeCell ref="AJ23:AJ25"/>
    <mergeCell ref="AP20:AP22"/>
    <mergeCell ref="A23:A25"/>
    <mergeCell ref="C23:E23"/>
    <mergeCell ref="F23:H23"/>
    <mergeCell ref="I23:K23"/>
    <mergeCell ref="L23:N23"/>
    <mergeCell ref="O23:Q23"/>
    <mergeCell ref="R23:T23"/>
    <mergeCell ref="U23:W23"/>
    <mergeCell ref="X23:Z23"/>
    <mergeCell ref="AJ20:AJ22"/>
    <mergeCell ref="AK20:AK22"/>
    <mergeCell ref="AL20:AL22"/>
    <mergeCell ref="AM20:AM22"/>
    <mergeCell ref="AN20:AN22"/>
    <mergeCell ref="AO20:AO22"/>
    <mergeCell ref="X20:Z20"/>
    <mergeCell ref="F26:H26"/>
    <mergeCell ref="I26:K26"/>
    <mergeCell ref="L26:N26"/>
    <mergeCell ref="O26:Q26"/>
    <mergeCell ref="AK23:AK25"/>
    <mergeCell ref="AL23:AL25"/>
    <mergeCell ref="AM23:AM25"/>
    <mergeCell ref="AN23:AN25"/>
    <mergeCell ref="AO23:AO25"/>
    <mergeCell ref="AN26:AN28"/>
    <mergeCell ref="AO26:AO28"/>
    <mergeCell ref="AP26:AP28"/>
    <mergeCell ref="A29:A31"/>
    <mergeCell ref="C29:E29"/>
    <mergeCell ref="F29:H29"/>
    <mergeCell ref="I29:K29"/>
    <mergeCell ref="L29:N29"/>
    <mergeCell ref="O29:Q29"/>
    <mergeCell ref="R29:T29"/>
    <mergeCell ref="AH26:AH28"/>
    <mergeCell ref="AI26:AI28"/>
    <mergeCell ref="AJ26:AJ28"/>
    <mergeCell ref="AK26:AK28"/>
    <mergeCell ref="AL26:AL28"/>
    <mergeCell ref="AM26:AM28"/>
    <mergeCell ref="R26:T26"/>
    <mergeCell ref="U26:W26"/>
    <mergeCell ref="X26:Z26"/>
    <mergeCell ref="AA26:AC26"/>
    <mergeCell ref="AD26:AF26"/>
    <mergeCell ref="AG26:AG28"/>
    <mergeCell ref="A26:A28"/>
    <mergeCell ref="C26:E26"/>
    <mergeCell ref="AO29:AO31"/>
    <mergeCell ref="AP29:AP31"/>
    <mergeCell ref="A32:A39"/>
    <mergeCell ref="B32:B35"/>
    <mergeCell ref="C32:H32"/>
    <mergeCell ref="I32:N32"/>
    <mergeCell ref="O32:T32"/>
    <mergeCell ref="U32:Z32"/>
    <mergeCell ref="AA32:AF32"/>
    <mergeCell ref="E33:F33"/>
    <mergeCell ref="AI29:AI31"/>
    <mergeCell ref="B36:B39"/>
    <mergeCell ref="C36:H36"/>
    <mergeCell ref="I36:N36"/>
    <mergeCell ref="O36:T36"/>
    <mergeCell ref="U36:Z36"/>
    <mergeCell ref="K33:L33"/>
    <mergeCell ref="Q33:R33"/>
    <mergeCell ref="W33:X33"/>
    <mergeCell ref="AC33:AD33"/>
    <mergeCell ref="E34:F34"/>
    <mergeCell ref="K34:L34"/>
    <mergeCell ref="Q34:R34"/>
    <mergeCell ref="W34:X34"/>
    <mergeCell ref="AC34:AD34"/>
    <mergeCell ref="AA36:AF36"/>
    <mergeCell ref="AJ29:AJ31"/>
    <mergeCell ref="AK29:AK31"/>
    <mergeCell ref="AL29:AL31"/>
    <mergeCell ref="AM29:AM31"/>
    <mergeCell ref="AN29:AN31"/>
    <mergeCell ref="U29:W29"/>
    <mergeCell ref="X29:Z29"/>
    <mergeCell ref="AA29:AC29"/>
    <mergeCell ref="AD29:AF29"/>
    <mergeCell ref="AG29:AG31"/>
    <mergeCell ref="AH29:AH31"/>
    <mergeCell ref="E37:F37"/>
    <mergeCell ref="K37:L37"/>
    <mergeCell ref="Q37:R37"/>
    <mergeCell ref="W37:X37"/>
    <mergeCell ref="AC37:AD37"/>
    <mergeCell ref="E35:F35"/>
    <mergeCell ref="K35:L35"/>
    <mergeCell ref="Q35:R35"/>
    <mergeCell ref="W35:X35"/>
    <mergeCell ref="AC35:AD35"/>
    <mergeCell ref="E38:F38"/>
    <mergeCell ref="K38:L38"/>
    <mergeCell ref="Q38:R38"/>
    <mergeCell ref="W38:X38"/>
    <mergeCell ref="AC38:AD38"/>
    <mergeCell ref="E39:F39"/>
    <mergeCell ref="K39:L39"/>
    <mergeCell ref="Q39:R39"/>
    <mergeCell ref="W39:X39"/>
    <mergeCell ref="AC39:AD39"/>
    <mergeCell ref="A40:A47"/>
    <mergeCell ref="B40:B43"/>
    <mergeCell ref="C40:H40"/>
    <mergeCell ref="I40:N40"/>
    <mergeCell ref="O40:T40"/>
    <mergeCell ref="U40:Z40"/>
    <mergeCell ref="E42:F42"/>
    <mergeCell ref="K42:L42"/>
    <mergeCell ref="Q42:R42"/>
    <mergeCell ref="W42:X42"/>
    <mergeCell ref="B44:B47"/>
    <mergeCell ref="C44:H44"/>
    <mergeCell ref="I44:N44"/>
    <mergeCell ref="O44:T44"/>
    <mergeCell ref="U44:Z44"/>
    <mergeCell ref="AC42:AD42"/>
    <mergeCell ref="E43:F43"/>
    <mergeCell ref="K43:L43"/>
    <mergeCell ref="Q43:R43"/>
    <mergeCell ref="W43:X43"/>
    <mergeCell ref="AC43:AD43"/>
    <mergeCell ref="AA40:AF40"/>
    <mergeCell ref="E41:F41"/>
    <mergeCell ref="K41:L41"/>
    <mergeCell ref="Q41:R41"/>
    <mergeCell ref="W41:X41"/>
    <mergeCell ref="AC41:AD41"/>
    <mergeCell ref="AA44:AF44"/>
    <mergeCell ref="E45:F45"/>
    <mergeCell ref="K45:L45"/>
    <mergeCell ref="Q45:R45"/>
    <mergeCell ref="W45:X45"/>
    <mergeCell ref="E47:F47"/>
    <mergeCell ref="K47:L47"/>
    <mergeCell ref="Q47:R47"/>
    <mergeCell ref="W47:X47"/>
    <mergeCell ref="AC47:AD47"/>
    <mergeCell ref="C48:H48"/>
    <mergeCell ref="I48:N48"/>
    <mergeCell ref="O48:T48"/>
    <mergeCell ref="AC45:AD45"/>
    <mergeCell ref="E46:F46"/>
    <mergeCell ref="K46:L46"/>
    <mergeCell ref="Q46:R46"/>
    <mergeCell ref="W46:X46"/>
    <mergeCell ref="AC46:AD46"/>
    <mergeCell ref="A48:A55"/>
    <mergeCell ref="B48:B51"/>
    <mergeCell ref="U56:Z56"/>
    <mergeCell ref="E50:F50"/>
    <mergeCell ref="K50:L50"/>
    <mergeCell ref="Q50:R50"/>
    <mergeCell ref="W50:X50"/>
    <mergeCell ref="AC50:AD50"/>
    <mergeCell ref="E51:F51"/>
    <mergeCell ref="K51:L51"/>
    <mergeCell ref="Q51:R51"/>
    <mergeCell ref="W51:X51"/>
    <mergeCell ref="AC51:AD51"/>
    <mergeCell ref="U48:Z48"/>
    <mergeCell ref="AA48:AF48"/>
    <mergeCell ref="E49:F49"/>
    <mergeCell ref="K49:L49"/>
    <mergeCell ref="Q49:R49"/>
    <mergeCell ref="W49:X49"/>
    <mergeCell ref="AC49:AD49"/>
    <mergeCell ref="B56:B59"/>
    <mergeCell ref="C56:H56"/>
    <mergeCell ref="I56:N56"/>
    <mergeCell ref="O56:T56"/>
    <mergeCell ref="AC53:AD53"/>
    <mergeCell ref="E54:F54"/>
    <mergeCell ref="K54:L54"/>
    <mergeCell ref="Q54:R54"/>
    <mergeCell ref="W54:X54"/>
    <mergeCell ref="AC54:AD54"/>
    <mergeCell ref="B52:B55"/>
    <mergeCell ref="C52:H52"/>
    <mergeCell ref="I52:N52"/>
    <mergeCell ref="O52:T52"/>
    <mergeCell ref="U52:Z52"/>
    <mergeCell ref="AA52:AF52"/>
    <mergeCell ref="E53:F53"/>
    <mergeCell ref="K53:L53"/>
    <mergeCell ref="Q53:R53"/>
    <mergeCell ref="W53:X53"/>
    <mergeCell ref="AA56:AF56"/>
    <mergeCell ref="E57:F57"/>
    <mergeCell ref="K57:L57"/>
    <mergeCell ref="Q57:R57"/>
    <mergeCell ref="W57:X57"/>
    <mergeCell ref="AC57:AD57"/>
    <mergeCell ref="E55:F55"/>
    <mergeCell ref="K55:L55"/>
    <mergeCell ref="Q55:R55"/>
    <mergeCell ref="W55:X55"/>
    <mergeCell ref="AC55:AD55"/>
    <mergeCell ref="E58:F58"/>
    <mergeCell ref="K58:L58"/>
    <mergeCell ref="Q58:R58"/>
    <mergeCell ref="W58:X58"/>
    <mergeCell ref="AC58:AD58"/>
    <mergeCell ref="E59:F59"/>
    <mergeCell ref="K59:L59"/>
    <mergeCell ref="Q59:R59"/>
    <mergeCell ref="W59:X59"/>
    <mergeCell ref="AC59:AD59"/>
    <mergeCell ref="B60:B63"/>
    <mergeCell ref="U68:Z68"/>
    <mergeCell ref="AC62:AD62"/>
    <mergeCell ref="E63:F63"/>
    <mergeCell ref="K63:L63"/>
    <mergeCell ref="Q63:R63"/>
    <mergeCell ref="W63:X63"/>
    <mergeCell ref="AC63:AD63"/>
    <mergeCell ref="AA60:AF60"/>
    <mergeCell ref="E61:F61"/>
    <mergeCell ref="K61:L61"/>
    <mergeCell ref="Q61:R61"/>
    <mergeCell ref="W61:X61"/>
    <mergeCell ref="AC61:AD61"/>
    <mergeCell ref="C60:H60"/>
    <mergeCell ref="I60:N60"/>
    <mergeCell ref="O60:T60"/>
    <mergeCell ref="U60:Z60"/>
    <mergeCell ref="E62:F62"/>
    <mergeCell ref="K62:L62"/>
    <mergeCell ref="Q62:R62"/>
    <mergeCell ref="W62:X62"/>
    <mergeCell ref="B64:B67"/>
    <mergeCell ref="C64:H64"/>
    <mergeCell ref="I64:N64"/>
    <mergeCell ref="O64:T64"/>
    <mergeCell ref="U64:Z64"/>
    <mergeCell ref="AA64:AF64"/>
    <mergeCell ref="E65:F65"/>
    <mergeCell ref="K65:L65"/>
    <mergeCell ref="Q65:R65"/>
    <mergeCell ref="W65:X65"/>
    <mergeCell ref="C68:H68"/>
    <mergeCell ref="I68:N68"/>
    <mergeCell ref="O68:T68"/>
    <mergeCell ref="AC65:AD65"/>
    <mergeCell ref="E66:F66"/>
    <mergeCell ref="K66:L66"/>
    <mergeCell ref="Q66:R66"/>
    <mergeCell ref="W66:X66"/>
    <mergeCell ref="AC66:AD66"/>
    <mergeCell ref="A56:A63"/>
    <mergeCell ref="A64:A71"/>
    <mergeCell ref="E70:F70"/>
    <mergeCell ref="K70:L70"/>
    <mergeCell ref="Q70:R70"/>
    <mergeCell ref="W70:X70"/>
    <mergeCell ref="AC70:AD70"/>
    <mergeCell ref="E71:F71"/>
    <mergeCell ref="K71:L71"/>
    <mergeCell ref="Q71:R71"/>
    <mergeCell ref="W71:X71"/>
    <mergeCell ref="AC71:AD71"/>
    <mergeCell ref="AA68:AF68"/>
    <mergeCell ref="E69:F69"/>
    <mergeCell ref="K69:L69"/>
    <mergeCell ref="Q69:R69"/>
    <mergeCell ref="W69:X69"/>
    <mergeCell ref="AC69:AD69"/>
    <mergeCell ref="E67:F67"/>
    <mergeCell ref="K67:L67"/>
    <mergeCell ref="Q67:R67"/>
    <mergeCell ref="W67:X67"/>
    <mergeCell ref="AC67:AD67"/>
    <mergeCell ref="B68:B71"/>
  </mergeCells>
  <phoneticPr fontId="2"/>
  <pageMargins left="0.70866141732283472" right="0.70866141732283472" top="0.74803149606299213" bottom="0.74803149606299213" header="0.31496062992125984" footer="0.31496062992125984"/>
  <pageSetup paperSize="9" scale="7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opLeftCell="A7" zoomScaleNormal="100" workbookViewId="0">
      <selection activeCell="AG32" sqref="A32:XFD32"/>
    </sheetView>
  </sheetViews>
  <sheetFormatPr defaultRowHeight="13.5" x14ac:dyDescent="0.15"/>
  <cols>
    <col min="1" max="1" width="6.25" customWidth="1"/>
    <col min="2" max="2" width="7.5" customWidth="1"/>
    <col min="3" max="3" width="3.75" customWidth="1"/>
    <col min="4" max="4" width="2.5" customWidth="1"/>
    <col min="5" max="6" width="3.75" customWidth="1"/>
    <col min="7" max="7" width="2.5" customWidth="1"/>
    <col min="8" max="9" width="3.75" customWidth="1"/>
    <col min="10" max="10" width="2.5" customWidth="1"/>
    <col min="11" max="12" width="3.75" customWidth="1"/>
    <col min="13" max="13" width="2.5" customWidth="1"/>
    <col min="14" max="15" width="3.75" customWidth="1"/>
    <col min="16" max="16" width="2.5" customWidth="1"/>
    <col min="17" max="18" width="3.75" customWidth="1"/>
    <col min="19" max="19" width="2.5" customWidth="1"/>
    <col min="20" max="21" width="3.75" customWidth="1"/>
    <col min="22" max="22" width="2.5" customWidth="1"/>
    <col min="23" max="24" width="3.75" customWidth="1"/>
    <col min="25" max="25" width="2.5" customWidth="1"/>
    <col min="26" max="27" width="3.75" customWidth="1"/>
    <col min="28" max="28" width="2.5" customWidth="1"/>
    <col min="29" max="30" width="3.75" customWidth="1"/>
    <col min="31" max="31" width="2.5" customWidth="1"/>
    <col min="32" max="32" width="3.75" customWidth="1"/>
    <col min="33" max="43" width="6.25" customWidth="1"/>
  </cols>
  <sheetData>
    <row r="1" spans="1:43" ht="22.5" customHeight="1" thickBot="1" x14ac:dyDescent="0.2">
      <c r="A1" s="5"/>
      <c r="B1" s="5"/>
      <c r="C1" s="41" t="s">
        <v>271</v>
      </c>
      <c r="D1" s="42"/>
      <c r="E1" s="43"/>
      <c r="F1" s="41" t="s">
        <v>272</v>
      </c>
      <c r="G1" s="42"/>
      <c r="H1" s="43"/>
      <c r="I1" s="41" t="s">
        <v>273</v>
      </c>
      <c r="J1" s="42"/>
      <c r="K1" s="43"/>
      <c r="L1" s="41" t="s">
        <v>274</v>
      </c>
      <c r="M1" s="42"/>
      <c r="N1" s="43"/>
      <c r="O1" s="41" t="s">
        <v>275</v>
      </c>
      <c r="P1" s="42"/>
      <c r="Q1" s="43"/>
      <c r="R1" s="41" t="s">
        <v>276</v>
      </c>
      <c r="S1" s="42"/>
      <c r="T1" s="43"/>
      <c r="U1" s="41" t="s">
        <v>277</v>
      </c>
      <c r="V1" s="42"/>
      <c r="W1" s="43"/>
      <c r="X1" s="41" t="s">
        <v>278</v>
      </c>
      <c r="Y1" s="42"/>
      <c r="Z1" s="43"/>
      <c r="AA1" s="41" t="s">
        <v>279</v>
      </c>
      <c r="AB1" s="42"/>
      <c r="AC1" s="43"/>
      <c r="AD1" s="41" t="s">
        <v>280</v>
      </c>
      <c r="AE1" s="42"/>
      <c r="AF1" s="43"/>
      <c r="AG1" s="10" t="s">
        <v>2</v>
      </c>
      <c r="AH1" s="11" t="s">
        <v>3</v>
      </c>
      <c r="AI1" s="11" t="s">
        <v>4</v>
      </c>
      <c r="AJ1" s="11" t="s">
        <v>5</v>
      </c>
      <c r="AK1" s="11" t="s">
        <v>6</v>
      </c>
      <c r="AL1" s="11" t="s">
        <v>7</v>
      </c>
      <c r="AM1" s="11" t="s">
        <v>8</v>
      </c>
      <c r="AN1" s="11" t="s">
        <v>1</v>
      </c>
      <c r="AO1" s="12" t="s">
        <v>9</v>
      </c>
      <c r="AP1" s="12" t="s">
        <v>10</v>
      </c>
      <c r="AQ1" s="1"/>
    </row>
    <row r="2" spans="1:43" ht="22.5" customHeight="1" x14ac:dyDescent="0.15">
      <c r="A2" s="44" t="str">
        <f>C1</f>
        <v>稙　田</v>
      </c>
      <c r="B2" s="29"/>
      <c r="C2" s="47"/>
      <c r="D2" s="48"/>
      <c r="E2" s="49"/>
      <c r="F2" s="50" t="str">
        <f>IF(F4="","",IF(F4&gt;H4,"○",IF(F4&lt;H4,"●",IF(F3&gt;H3,"△",IF(F3&lt;H3,"▲")))))</f>
        <v>●</v>
      </c>
      <c r="G2" s="51"/>
      <c r="H2" s="52"/>
      <c r="I2" s="50" t="str">
        <f>IF(I4="","",IF(I4&gt;K4,"○",IF(I4&lt;K4,"●",IF(I3&gt;K3,"△",IF(I3&lt;K3,"▲")))))</f>
        <v>●</v>
      </c>
      <c r="J2" s="51"/>
      <c r="K2" s="52"/>
      <c r="L2" s="50" t="str">
        <f>IF(L4="","",IF(L4&gt;N4,"○",IF(L4&lt;N4,"●",IF(L3&gt;N3,"△",IF(L3&lt;N3,"▲")))))</f>
        <v>●</v>
      </c>
      <c r="M2" s="51"/>
      <c r="N2" s="52"/>
      <c r="O2" s="50" t="str">
        <f>IF(O4="","",IF(O4&gt;Q4,"○",IF(O4&lt;Q4,"●",IF(O3&gt;Q3,"△",IF(O3&lt;Q3,"▲")))))</f>
        <v>●</v>
      </c>
      <c r="P2" s="51"/>
      <c r="Q2" s="52"/>
      <c r="R2" s="50" t="str">
        <f>IF(R4="","",IF(R4&gt;T4,"○",IF(R4&lt;T4,"●",IF(R3&gt;T3,"△",IF(R3&lt;T3,"▲")))))</f>
        <v>●</v>
      </c>
      <c r="S2" s="51"/>
      <c r="T2" s="52"/>
      <c r="U2" s="50" t="str">
        <f>IF(U4="","",IF(U4&gt;W4,"○",IF(U4&lt;W4,"●",IF(U3&gt;W3,"△",IF(U3&lt;W3,"▲")))))</f>
        <v>▲</v>
      </c>
      <c r="V2" s="51"/>
      <c r="W2" s="52"/>
      <c r="X2" s="50" t="str">
        <f>IF(X4="","",IF(X4&gt;Z4,"○",IF(X4&lt;Z4,"●",IF(X3&gt;Z3,"△",IF(X3&lt;Z3,"▲")))))</f>
        <v>●</v>
      </c>
      <c r="Y2" s="51"/>
      <c r="Z2" s="52"/>
      <c r="AA2" s="50" t="str">
        <f>IF(AA4="","",IF(AA4&gt;AC4,"○",IF(AA4&lt;AC4,"●",IF(AA3&gt;AC3,"△",IF(AA3&lt;AC3,"▲")))))</f>
        <v>△</v>
      </c>
      <c r="AB2" s="51"/>
      <c r="AC2" s="52"/>
      <c r="AD2" s="50" t="str">
        <f>IF(AD4="","",IF(AD4&gt;AF4,"○",IF(AD4&lt;AF4,"●",IF(AD3&gt;AF3,"△",IF(AD3&lt;AF3,"▲")))))</f>
        <v>●</v>
      </c>
      <c r="AE2" s="51"/>
      <c r="AF2" s="52"/>
      <c r="AG2" s="53">
        <f>COUNTIF(C2:AF2,"○")</f>
        <v>0</v>
      </c>
      <c r="AH2" s="53">
        <f>COUNTIF(C2:AF2,"△")</f>
        <v>1</v>
      </c>
      <c r="AI2" s="53">
        <f>COUNTIF(C2:AF2,"▲")</f>
        <v>1</v>
      </c>
      <c r="AJ2" s="53">
        <f>COUNTIF(C2:AF2,"●")</f>
        <v>7</v>
      </c>
      <c r="AK2" s="53">
        <f>COUNTIF(F2:AF2,"△")+COUNTIF(F2:AF2,"▲")</f>
        <v>2</v>
      </c>
      <c r="AL2" s="53">
        <f>SUM(C4,F4,I4,L4,O4,R4,U4,X4,AA4,AD4)</f>
        <v>2</v>
      </c>
      <c r="AM2" s="53">
        <f>SUM(E4,H4,K4,N4,Q4,T4,W4,Z4,AC4,AF4)</f>
        <v>25</v>
      </c>
      <c r="AN2" s="53">
        <f>SUM(AG2*3+AH2*2+AI2*1)</f>
        <v>3</v>
      </c>
      <c r="AO2" s="53">
        <f>RANK(AN2,AN2:AN31,0)</f>
        <v>9</v>
      </c>
      <c r="AP2" s="53">
        <f>(AL2-AM2)</f>
        <v>-23</v>
      </c>
      <c r="AQ2" s="1"/>
    </row>
    <row r="3" spans="1:43" ht="22.5" customHeight="1" x14ac:dyDescent="0.15">
      <c r="A3" s="45"/>
      <c r="B3" s="9" t="s">
        <v>432</v>
      </c>
      <c r="C3" s="13"/>
      <c r="D3" s="14" t="s">
        <v>0</v>
      </c>
      <c r="E3" s="15"/>
      <c r="F3" s="6" t="str">
        <f>IF(C33="","",C33)</f>
        <v/>
      </c>
      <c r="G3" s="31" t="s">
        <v>0</v>
      </c>
      <c r="H3" s="8" t="str">
        <f>IF(H33="","",H33)</f>
        <v/>
      </c>
      <c r="I3" s="6" t="str">
        <f>IF(AA49="","",AA49)</f>
        <v/>
      </c>
      <c r="J3" s="31" t="s">
        <v>0</v>
      </c>
      <c r="K3" s="8" t="str">
        <f>IF(AF49="","",AF49)</f>
        <v/>
      </c>
      <c r="L3" s="6" t="str">
        <f>IF(T45="","",T45)</f>
        <v/>
      </c>
      <c r="M3" s="31" t="s">
        <v>0</v>
      </c>
      <c r="N3" s="8" t="str">
        <f>IF(T45="","",T45)</f>
        <v/>
      </c>
      <c r="O3" s="6" t="str">
        <f>IF(T33="","",T33)</f>
        <v/>
      </c>
      <c r="P3" s="31" t="s">
        <v>0</v>
      </c>
      <c r="Q3" s="8" t="str">
        <f>IF(O33="","",O33)</f>
        <v/>
      </c>
      <c r="R3" s="6" t="str">
        <f>IF(C65="","",C65)</f>
        <v/>
      </c>
      <c r="S3" s="31" t="s">
        <v>0</v>
      </c>
      <c r="T3" s="8" t="str">
        <f>IF(H65="","",H65)</f>
        <v/>
      </c>
      <c r="U3" s="38">
        <f>IF(T57="","",T57)</f>
        <v>3</v>
      </c>
      <c r="V3" s="31" t="s">
        <v>0</v>
      </c>
      <c r="W3" s="39">
        <f>IF(O57="","",O57)</f>
        <v>4</v>
      </c>
      <c r="X3" s="6" t="str">
        <f>IF(T49="","",T49)</f>
        <v/>
      </c>
      <c r="Y3" s="31" t="s">
        <v>0</v>
      </c>
      <c r="Z3" s="8" t="str">
        <f>IF(O49="","",O49)</f>
        <v/>
      </c>
      <c r="AA3" s="38">
        <f>IF(C57="","",C57)</f>
        <v>4</v>
      </c>
      <c r="AB3" s="31" t="s">
        <v>0</v>
      </c>
      <c r="AC3" s="39">
        <f>IF(H57="","",H57)</f>
        <v>3</v>
      </c>
      <c r="AD3" s="6" t="str">
        <f>IF(U65="","",U65)</f>
        <v/>
      </c>
      <c r="AE3" s="31" t="s">
        <v>0</v>
      </c>
      <c r="AF3" s="8" t="str">
        <f>IF(Z65="","",Z65)</f>
        <v/>
      </c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1"/>
    </row>
    <row r="4" spans="1:43" ht="22.5" customHeight="1" thickBot="1" x14ac:dyDescent="0.2">
      <c r="A4" s="46"/>
      <c r="B4" s="4"/>
      <c r="C4" s="16"/>
      <c r="D4" s="17" t="s">
        <v>0</v>
      </c>
      <c r="E4" s="18"/>
      <c r="F4" s="2">
        <f>IF(C34="","",C34)</f>
        <v>0</v>
      </c>
      <c r="G4" s="3" t="s">
        <v>0</v>
      </c>
      <c r="H4" s="4">
        <f>IF(H34="","",H34)</f>
        <v>1</v>
      </c>
      <c r="I4" s="2">
        <f>IF(AA50="","",AA50)</f>
        <v>0</v>
      </c>
      <c r="J4" s="3" t="s">
        <v>0</v>
      </c>
      <c r="K4" s="4">
        <f>IF(AF50="","",AF50)</f>
        <v>3</v>
      </c>
      <c r="L4" s="2">
        <f>IF(T46="","",T46)</f>
        <v>0</v>
      </c>
      <c r="M4" s="3" t="s">
        <v>0</v>
      </c>
      <c r="N4" s="4">
        <f>IF(O46="","",O46)</f>
        <v>1</v>
      </c>
      <c r="O4" s="2">
        <f>IF(T34="","",T34)</f>
        <v>0</v>
      </c>
      <c r="P4" s="3" t="s">
        <v>0</v>
      </c>
      <c r="Q4" s="4">
        <f>IF(O34="","",O34)</f>
        <v>7</v>
      </c>
      <c r="R4" s="2">
        <f>IF(C66="","",C66)</f>
        <v>0</v>
      </c>
      <c r="S4" s="3" t="s">
        <v>0</v>
      </c>
      <c r="T4" s="4">
        <f>IF(H66="","",H66)</f>
        <v>2</v>
      </c>
      <c r="U4" s="2">
        <f>IF(T58="","",T58)</f>
        <v>2</v>
      </c>
      <c r="V4" s="3" t="s">
        <v>0</v>
      </c>
      <c r="W4" s="4">
        <f>IF(O58="","",O58)</f>
        <v>2</v>
      </c>
      <c r="X4" s="2">
        <f>IF(T50="","",T50)</f>
        <v>0</v>
      </c>
      <c r="Y4" s="3" t="s">
        <v>0</v>
      </c>
      <c r="Z4" s="4">
        <f>IF(O50="","",O50)</f>
        <v>6</v>
      </c>
      <c r="AA4" s="2">
        <f>IF(C58="","",C58)</f>
        <v>0</v>
      </c>
      <c r="AB4" s="3" t="s">
        <v>0</v>
      </c>
      <c r="AC4" s="4">
        <f>IF(H58="","",H58)</f>
        <v>0</v>
      </c>
      <c r="AD4" s="2">
        <f>IF(U66="","",U66)</f>
        <v>0</v>
      </c>
      <c r="AE4" s="3" t="s">
        <v>0</v>
      </c>
      <c r="AF4" s="4">
        <f>IF(Z66="","",Z66)</f>
        <v>3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1"/>
    </row>
    <row r="5" spans="1:43" ht="22.5" customHeight="1" x14ac:dyDescent="0.15">
      <c r="A5" s="44" t="str">
        <f>F1</f>
        <v>豊　府</v>
      </c>
      <c r="B5" s="29"/>
      <c r="C5" s="50" t="str">
        <f>IF(C7="","",IF(C7&gt;E7,"○",IF(C7&lt;E7,"●",IF(C6&gt;E6,"△",IF(C6&lt;E6,"▲")))))</f>
        <v>○</v>
      </c>
      <c r="D5" s="51"/>
      <c r="E5" s="52"/>
      <c r="F5" s="47"/>
      <c r="G5" s="48"/>
      <c r="H5" s="49"/>
      <c r="I5" s="50" t="str">
        <f>IF(I7="","",IF(I7&gt;K7,"○",IF(I7&lt;K7,"●",IF(I6&gt;K6,"△",IF(I6&lt;K6,"▲")))))</f>
        <v>○</v>
      </c>
      <c r="J5" s="51"/>
      <c r="K5" s="52"/>
      <c r="L5" s="50" t="str">
        <f t="shared" ref="L5" si="0">IF(L7="","",IF(L7&gt;N7,"○",IF(L7&lt;N7,"●",IF(L6&gt;N6,"△",IF(L6&lt;N6,"▲")))))</f>
        <v>○</v>
      </c>
      <c r="M5" s="51"/>
      <c r="N5" s="52"/>
      <c r="O5" s="50" t="str">
        <f t="shared" ref="O5" si="1">IF(O7="","",IF(O7&gt;Q7,"○",IF(O7&lt;Q7,"●",IF(O6&gt;Q6,"△",IF(O6&lt;Q6,"▲")))))</f>
        <v>●</v>
      </c>
      <c r="P5" s="51"/>
      <c r="Q5" s="52"/>
      <c r="R5" s="50" t="str">
        <f t="shared" ref="R5" si="2">IF(R7="","",IF(R7&gt;T7,"○",IF(R7&lt;T7,"●",IF(R6&gt;T6,"△",IF(R6&lt;T6,"▲")))))</f>
        <v>●</v>
      </c>
      <c r="S5" s="51"/>
      <c r="T5" s="52"/>
      <c r="U5" s="50" t="str">
        <f t="shared" ref="U5" si="3">IF(U7="","",IF(U7&gt;W7,"○",IF(U7&lt;W7,"●",IF(U6&gt;W6,"△",IF(U6&lt;W6,"▲")))))</f>
        <v>○</v>
      </c>
      <c r="V5" s="51"/>
      <c r="W5" s="52"/>
      <c r="X5" s="50" t="str">
        <f t="shared" ref="X5" si="4">IF(X7="","",IF(X7&gt;Z7,"○",IF(X7&lt;Z7,"●",IF(X6&gt;Z6,"△",IF(X6&lt;Z6,"▲")))))</f>
        <v>▲</v>
      </c>
      <c r="Y5" s="51"/>
      <c r="Z5" s="52"/>
      <c r="AA5" s="50" t="str">
        <f t="shared" ref="AA5" si="5">IF(AA7="","",IF(AA7&gt;AC7,"○",IF(AA7&lt;AC7,"●",IF(AA6&gt;AC6,"△",IF(AA6&lt;AC6,"▲")))))</f>
        <v>○</v>
      </c>
      <c r="AB5" s="51"/>
      <c r="AC5" s="52"/>
      <c r="AD5" s="50" t="str">
        <f t="shared" ref="AD5" si="6">IF(AD7="","",IF(AD7&gt;AF7,"○",IF(AD7&lt;AF7,"●",IF(AD6&gt;AF6,"△",IF(AD6&lt;AF6,"▲")))))</f>
        <v>●</v>
      </c>
      <c r="AE5" s="51"/>
      <c r="AF5" s="52"/>
      <c r="AG5" s="53">
        <f>COUNTIF(C5:AF5,"○")</f>
        <v>5</v>
      </c>
      <c r="AH5" s="53">
        <f>COUNTIF(C5:AF5,"△")</f>
        <v>0</v>
      </c>
      <c r="AI5" s="53">
        <f>COUNTIF(C5:AF5,"▲")</f>
        <v>1</v>
      </c>
      <c r="AJ5" s="53">
        <f>COUNTIF(C5:AF5,"●")</f>
        <v>3</v>
      </c>
      <c r="AK5" s="53">
        <f>COUNTIF(F5:AF5,"△")+COUNTIF(F5:AF5,"▲")</f>
        <v>1</v>
      </c>
      <c r="AL5" s="53">
        <f>SUM(C7,F7,I7,L7,O7,R7,U7,X7,AA7,AD7)</f>
        <v>14</v>
      </c>
      <c r="AM5" s="53">
        <f>SUM(E7,H7,K7,N7,Q7,T7,W7,Z7,AC7,AF7)</f>
        <v>9</v>
      </c>
      <c r="AN5" s="53">
        <f>SUM(AG5*3+AH5*2+AI5*1)</f>
        <v>16</v>
      </c>
      <c r="AO5" s="53">
        <f>RANK(AN5,AN2:AN31,0)</f>
        <v>4</v>
      </c>
      <c r="AP5" s="53">
        <f>(AL5-AM5)</f>
        <v>5</v>
      </c>
      <c r="AQ5" s="1"/>
    </row>
    <row r="6" spans="1:43" ht="22.5" customHeight="1" x14ac:dyDescent="0.15">
      <c r="A6" s="45"/>
      <c r="B6" s="9" t="s">
        <v>441</v>
      </c>
      <c r="C6" s="6" t="str">
        <f>H3</f>
        <v/>
      </c>
      <c r="D6" s="31" t="s">
        <v>0</v>
      </c>
      <c r="E6" s="8" t="str">
        <f>F3</f>
        <v/>
      </c>
      <c r="F6" s="13"/>
      <c r="G6" s="14" t="s">
        <v>0</v>
      </c>
      <c r="H6" s="15"/>
      <c r="I6" s="6" t="str">
        <f>IF(U33="","",U33)</f>
        <v/>
      </c>
      <c r="J6" s="31" t="s">
        <v>0</v>
      </c>
      <c r="K6" s="8" t="str">
        <f>IF(Z33="","",Z33)</f>
        <v/>
      </c>
      <c r="L6" s="6" t="str">
        <f>IF(N69="","",N69)</f>
        <v/>
      </c>
      <c r="M6" s="31" t="s">
        <v>0</v>
      </c>
      <c r="N6" s="8" t="str">
        <f>IF(I69="","",I69)</f>
        <v/>
      </c>
      <c r="O6" s="6" t="str">
        <f>IF(Z69="","",Z69)</f>
        <v/>
      </c>
      <c r="P6" s="31" t="s">
        <v>0</v>
      </c>
      <c r="Q6" s="8" t="str">
        <f>IF(U69="","",U69)</f>
        <v/>
      </c>
      <c r="R6" s="6" t="str">
        <f>IF(I45="","",I45)</f>
        <v/>
      </c>
      <c r="S6" s="31" t="s">
        <v>0</v>
      </c>
      <c r="T6" s="8" t="str">
        <f>IF(N45="","",N45)</f>
        <v/>
      </c>
      <c r="U6" s="6" t="str">
        <f>IF(U49="","",U49)</f>
        <v/>
      </c>
      <c r="V6" s="31" t="s">
        <v>0</v>
      </c>
      <c r="W6" s="8" t="str">
        <f>IF(Z49="","",Z49)</f>
        <v/>
      </c>
      <c r="X6" s="38">
        <f>IF(H49="","",H49)</f>
        <v>4</v>
      </c>
      <c r="Y6" s="31" t="s">
        <v>0</v>
      </c>
      <c r="Z6" s="39">
        <f>IF(C49="","",C49)</f>
        <v>5</v>
      </c>
      <c r="AA6" s="6" t="str">
        <f>IF(Z57="","",Z57)</f>
        <v/>
      </c>
      <c r="AB6" s="31" t="s">
        <v>0</v>
      </c>
      <c r="AC6" s="8" t="str">
        <f>IF(U57="","",U57)</f>
        <v/>
      </c>
      <c r="AD6" s="6" t="str">
        <f>IF(I57="","",I57)</f>
        <v/>
      </c>
      <c r="AE6" s="31" t="s">
        <v>0</v>
      </c>
      <c r="AF6" s="8" t="str">
        <f>IF(N57="","",N57)</f>
        <v/>
      </c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1"/>
    </row>
    <row r="7" spans="1:43" ht="22.5" customHeight="1" thickBot="1" x14ac:dyDescent="0.2">
      <c r="A7" s="46"/>
      <c r="B7" s="4"/>
      <c r="C7" s="2">
        <f>H4</f>
        <v>1</v>
      </c>
      <c r="D7" s="3" t="s">
        <v>0</v>
      </c>
      <c r="E7" s="4">
        <f>F4</f>
        <v>0</v>
      </c>
      <c r="F7" s="16"/>
      <c r="G7" s="17" t="s">
        <v>0</v>
      </c>
      <c r="H7" s="18"/>
      <c r="I7" s="2">
        <f>IF(U34="","",U34)</f>
        <v>2</v>
      </c>
      <c r="J7" s="3" t="s">
        <v>0</v>
      </c>
      <c r="K7" s="4">
        <f>IF(Z34="","",Z34)</f>
        <v>1</v>
      </c>
      <c r="L7" s="2">
        <f>IF(N70="","",N70)</f>
        <v>3</v>
      </c>
      <c r="M7" s="3" t="s">
        <v>0</v>
      </c>
      <c r="N7" s="4">
        <f>IF(I70="","",I70)</f>
        <v>2</v>
      </c>
      <c r="O7" s="2">
        <f>IF(Z70="","",Z70)</f>
        <v>1</v>
      </c>
      <c r="P7" s="3" t="s">
        <v>0</v>
      </c>
      <c r="Q7" s="4">
        <f>IF(U70="","",U70)</f>
        <v>2</v>
      </c>
      <c r="R7" s="2">
        <f>IF(I46="","",I46)</f>
        <v>0</v>
      </c>
      <c r="S7" s="3" t="s">
        <v>0</v>
      </c>
      <c r="T7" s="4">
        <f>IF(N46="","",N46)</f>
        <v>1</v>
      </c>
      <c r="U7" s="2">
        <f>IF(U50="","",U50)</f>
        <v>4</v>
      </c>
      <c r="V7" s="3" t="s">
        <v>0</v>
      </c>
      <c r="W7" s="4">
        <f>IF(Z50="","",Z50)</f>
        <v>0</v>
      </c>
      <c r="X7" s="2">
        <f>IF(H50="","",H50)</f>
        <v>0</v>
      </c>
      <c r="Y7" s="3" t="s">
        <v>0</v>
      </c>
      <c r="Z7" s="4">
        <f>IF(C50="","",C50)</f>
        <v>0</v>
      </c>
      <c r="AA7" s="2">
        <f>IF(Z58="","",Z58)</f>
        <v>2</v>
      </c>
      <c r="AB7" s="3" t="s">
        <v>0</v>
      </c>
      <c r="AC7" s="4">
        <f>IF(U58="","",U58)</f>
        <v>0</v>
      </c>
      <c r="AD7" s="2">
        <f>IF(I58="","",I58)</f>
        <v>1</v>
      </c>
      <c r="AE7" s="3" t="s">
        <v>0</v>
      </c>
      <c r="AF7" s="4">
        <f>IF(N58="","",N58)</f>
        <v>3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1"/>
    </row>
    <row r="8" spans="1:43" ht="22.5" customHeight="1" x14ac:dyDescent="0.15">
      <c r="A8" s="44" t="str">
        <f>I1</f>
        <v>城　東</v>
      </c>
      <c r="B8" s="29"/>
      <c r="C8" s="50" t="str">
        <f>IF(C10="","",IF(C10&gt;E10,"○",IF(C10&lt;E10,"●",IF(C9&gt;E9,"△",IF(C9&lt;E9,"▲")))))</f>
        <v>○</v>
      </c>
      <c r="D8" s="51"/>
      <c r="E8" s="52"/>
      <c r="F8" s="50" t="str">
        <f>IF(F10="","",IF(F10&gt;H10,"○",IF(F10&lt;H10,"●",IF(F9&gt;H9,"△",IF(F9&lt;H9,"▲")))))</f>
        <v>●</v>
      </c>
      <c r="G8" s="51"/>
      <c r="H8" s="52"/>
      <c r="I8" s="47"/>
      <c r="J8" s="48"/>
      <c r="K8" s="49"/>
      <c r="L8" s="50" t="str">
        <f>IF(L10="","",IF(L10&gt;N10,"○",IF(L10&lt;N10,"●",IF(L9&gt;N9,"△",IF(L9&lt;N9,"▲")))))</f>
        <v>○</v>
      </c>
      <c r="M8" s="51"/>
      <c r="N8" s="52"/>
      <c r="O8" s="50" t="str">
        <f t="shared" ref="O8" si="7">IF(O10="","",IF(O10&gt;Q10,"○",IF(O10&lt;Q10,"●",IF(O9&gt;Q9,"△",IF(O9&lt;Q9,"▲")))))</f>
        <v>△</v>
      </c>
      <c r="P8" s="51"/>
      <c r="Q8" s="52"/>
      <c r="R8" s="50" t="str">
        <f t="shared" ref="R8" si="8">IF(R10="","",IF(R10&gt;T10,"○",IF(R10&lt;T10,"●",IF(R9&gt;T9,"△",IF(R9&lt;T9,"▲")))))</f>
        <v>●</v>
      </c>
      <c r="S8" s="51"/>
      <c r="T8" s="52"/>
      <c r="U8" s="50" t="str">
        <f t="shared" ref="U8" si="9">IF(U10="","",IF(U10&gt;W10,"○",IF(U10&lt;W10,"●",IF(U9&gt;W9,"△",IF(U9&lt;W9,"▲")))))</f>
        <v>○</v>
      </c>
      <c r="V8" s="51"/>
      <c r="W8" s="52"/>
      <c r="X8" s="50" t="str">
        <f t="shared" ref="X8" si="10">IF(X10="","",IF(X10&gt;Z10,"○",IF(X10&lt;Z10,"●",IF(X9&gt;Z9,"△",IF(X9&lt;Z9,"▲")))))</f>
        <v>●</v>
      </c>
      <c r="Y8" s="51"/>
      <c r="Z8" s="52"/>
      <c r="AA8" s="50" t="str">
        <f t="shared" ref="AA8" si="11">IF(AA10="","",IF(AA10&gt;AC10,"○",IF(AA10&lt;AC10,"●",IF(AA9&gt;AC9,"△",IF(AA9&lt;AC9,"▲")))))</f>
        <v>○</v>
      </c>
      <c r="AB8" s="51"/>
      <c r="AC8" s="52"/>
      <c r="AD8" s="50" t="str">
        <f t="shared" ref="AD8" si="12">IF(AD10="","",IF(AD10&gt;AF10,"○",IF(AD10&lt;AF10,"●",IF(AD9&gt;AF9,"△",IF(AD9&lt;AF9,"▲")))))</f>
        <v>●</v>
      </c>
      <c r="AE8" s="51"/>
      <c r="AF8" s="52"/>
      <c r="AG8" s="53">
        <f>COUNTIF(C8:AF8,"○")</f>
        <v>4</v>
      </c>
      <c r="AH8" s="53">
        <f>COUNTIF(C8:AF8,"△")</f>
        <v>1</v>
      </c>
      <c r="AI8" s="53">
        <f>COUNTIF(C8:AF8,"▲")</f>
        <v>0</v>
      </c>
      <c r="AJ8" s="53">
        <f>COUNTIF(C8:AF8,"●")</f>
        <v>4</v>
      </c>
      <c r="AK8" s="53">
        <f>COUNTIF(F8:AF8,"△")+COUNTIF(F8:AF8,"▲")</f>
        <v>1</v>
      </c>
      <c r="AL8" s="53">
        <f>SUM(C10,F10,I10,L10,O10,R10,U10,X10,AA10,AD10)</f>
        <v>10</v>
      </c>
      <c r="AM8" s="53">
        <f>SUM(E10,H10,K10,N10,Q10,T10,W10,Z10,AC10,AF10)</f>
        <v>12</v>
      </c>
      <c r="AN8" s="53">
        <f>SUM(AG8*3+AH8*2+AI8*1)</f>
        <v>14</v>
      </c>
      <c r="AO8" s="53">
        <f>RANK(AN8,AN2:AN31,0)</f>
        <v>6</v>
      </c>
      <c r="AP8" s="53">
        <f>(AL8-AM8)</f>
        <v>-2</v>
      </c>
      <c r="AQ8" s="1"/>
    </row>
    <row r="9" spans="1:43" ht="22.5" customHeight="1" x14ac:dyDescent="0.15">
      <c r="A9" s="45"/>
      <c r="B9" s="9" t="s">
        <v>442</v>
      </c>
      <c r="C9" s="6" t="str">
        <f>K3</f>
        <v/>
      </c>
      <c r="D9" s="31" t="s">
        <v>0</v>
      </c>
      <c r="E9" s="8" t="str">
        <f>I3</f>
        <v/>
      </c>
      <c r="F9" s="6" t="str">
        <f>K6</f>
        <v/>
      </c>
      <c r="G9" s="31" t="s">
        <v>0</v>
      </c>
      <c r="H9" s="8" t="str">
        <f>I6</f>
        <v/>
      </c>
      <c r="I9" s="13"/>
      <c r="J9" s="14" t="s">
        <v>0</v>
      </c>
      <c r="K9" s="15"/>
      <c r="L9" s="6" t="str">
        <f>IF(I33="","",I33)</f>
        <v/>
      </c>
      <c r="M9" s="31" t="s">
        <v>0</v>
      </c>
      <c r="N9" s="8" t="str">
        <f>IF(N33="","",N33)</f>
        <v/>
      </c>
      <c r="O9" s="38">
        <f>IF(C61="","",C61)</f>
        <v>4</v>
      </c>
      <c r="P9" s="31" t="s">
        <v>0</v>
      </c>
      <c r="Q9" s="39">
        <f>IF(H61="","",H61)</f>
        <v>3</v>
      </c>
      <c r="R9" s="6" t="str">
        <f>IF(T61="","",T61)</f>
        <v/>
      </c>
      <c r="S9" s="31" t="s">
        <v>0</v>
      </c>
      <c r="T9" s="8" t="str">
        <f>IF(O61="","",O61)</f>
        <v/>
      </c>
      <c r="U9" s="6" t="str">
        <f>IF(I49="","",I49)</f>
        <v/>
      </c>
      <c r="V9" s="31" t="s">
        <v>0</v>
      </c>
      <c r="W9" s="8" t="str">
        <f>IF(N49="","",N49)</f>
        <v/>
      </c>
      <c r="X9" s="6" t="str">
        <f>IF(AA65="","",AA65)</f>
        <v/>
      </c>
      <c r="Y9" s="31" t="s">
        <v>0</v>
      </c>
      <c r="Z9" s="8" t="str">
        <f>IF(AF65="","",AF65)</f>
        <v/>
      </c>
      <c r="AA9" s="6" t="str">
        <f>IF(O41="","",O41)</f>
        <v/>
      </c>
      <c r="AB9" s="31" t="s">
        <v>0</v>
      </c>
      <c r="AC9" s="8" t="str">
        <f>IF(T41="","",T41)</f>
        <v/>
      </c>
      <c r="AD9" s="6" t="str">
        <f>IF(N65="","",N65)</f>
        <v/>
      </c>
      <c r="AE9" s="31" t="s">
        <v>0</v>
      </c>
      <c r="AF9" s="8" t="str">
        <f>IF(I65="","",I65)</f>
        <v/>
      </c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1"/>
    </row>
    <row r="10" spans="1:43" ht="22.5" customHeight="1" thickBot="1" x14ac:dyDescent="0.2">
      <c r="A10" s="46"/>
      <c r="B10" s="4"/>
      <c r="C10" s="2">
        <f>K4</f>
        <v>3</v>
      </c>
      <c r="D10" s="3" t="s">
        <v>0</v>
      </c>
      <c r="E10" s="4">
        <f>I4</f>
        <v>0</v>
      </c>
      <c r="F10" s="2">
        <f>K7</f>
        <v>1</v>
      </c>
      <c r="G10" s="3" t="s">
        <v>0</v>
      </c>
      <c r="H10" s="4">
        <f>I7</f>
        <v>2</v>
      </c>
      <c r="I10" s="16"/>
      <c r="J10" s="17" t="s">
        <v>0</v>
      </c>
      <c r="K10" s="18"/>
      <c r="L10" s="2">
        <f>IF(I34="","",I34)</f>
        <v>2</v>
      </c>
      <c r="M10" s="3" t="s">
        <v>0</v>
      </c>
      <c r="N10" s="4">
        <f>IF(N34="","",N34)</f>
        <v>0</v>
      </c>
      <c r="O10" s="2">
        <f>IF(C62="","",C62)</f>
        <v>1</v>
      </c>
      <c r="P10" s="3" t="s">
        <v>0</v>
      </c>
      <c r="Q10" s="4">
        <f>IF(H62="","",H62)</f>
        <v>1</v>
      </c>
      <c r="R10" s="2">
        <f>IF(T62="","",T62)</f>
        <v>0</v>
      </c>
      <c r="S10" s="3" t="s">
        <v>0</v>
      </c>
      <c r="T10" s="4">
        <f>IF(O62="","",O62)</f>
        <v>1</v>
      </c>
      <c r="U10" s="2">
        <f>IF(I50="","",I50)</f>
        <v>1</v>
      </c>
      <c r="V10" s="3" t="s">
        <v>0</v>
      </c>
      <c r="W10" s="4">
        <f>IF(N50="","",N50)</f>
        <v>0</v>
      </c>
      <c r="X10" s="2">
        <f>IF(AA66="","",AA66)</f>
        <v>0</v>
      </c>
      <c r="Y10" s="3" t="s">
        <v>0</v>
      </c>
      <c r="Z10" s="4">
        <f>IF(AF66="","",AF66)</f>
        <v>6</v>
      </c>
      <c r="AA10" s="2">
        <f>IF(O42="","",O42)</f>
        <v>1</v>
      </c>
      <c r="AB10" s="3" t="s">
        <v>0</v>
      </c>
      <c r="AC10" s="4">
        <f>IF(T42="","",T42)</f>
        <v>0</v>
      </c>
      <c r="AD10" s="2">
        <f>IF(N66="","",N66)</f>
        <v>1</v>
      </c>
      <c r="AE10" s="3" t="s">
        <v>0</v>
      </c>
      <c r="AF10" s="4">
        <f>IF(I66="","",I66)</f>
        <v>2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1"/>
    </row>
    <row r="11" spans="1:43" ht="22.5" customHeight="1" x14ac:dyDescent="0.15">
      <c r="A11" s="44" t="str">
        <f>L1</f>
        <v>鴛　野</v>
      </c>
      <c r="B11" s="29"/>
      <c r="C11" s="50" t="str">
        <f>IF(C13="","",IF(C13&gt;E13,"○",IF(C13&lt;E13,"●",IF(C12&gt;E12,"△",IF(C12&lt;E12,"▲")))))</f>
        <v>○</v>
      </c>
      <c r="D11" s="51"/>
      <c r="E11" s="52"/>
      <c r="F11" s="50" t="str">
        <f t="shared" ref="F11" si="13">IF(F13="","",IF(F13&gt;H13,"○",IF(F13&lt;H13,"●",IF(F12&gt;H12,"△",IF(F12&lt;H12,"▲")))))</f>
        <v>●</v>
      </c>
      <c r="G11" s="51"/>
      <c r="H11" s="52"/>
      <c r="I11" s="50" t="str">
        <f>IF(I13="","",IF(I13&gt;K13,"○",IF(I13&lt;K13,"●",IF(I12&gt;K12,"△",IF(I12&lt;K12,"▲")))))</f>
        <v>●</v>
      </c>
      <c r="J11" s="51"/>
      <c r="K11" s="52"/>
      <c r="L11" s="47"/>
      <c r="M11" s="48"/>
      <c r="N11" s="49"/>
      <c r="O11" s="50" t="str">
        <f>IF(O13="","",IF(O13&gt;Q13,"○",IF(O13&lt;Q13,"●",IF(O12&gt;Q12,"△",IF(O12&lt;Q12,"▲")))))</f>
        <v>●</v>
      </c>
      <c r="P11" s="51"/>
      <c r="Q11" s="52"/>
      <c r="R11" s="50" t="str">
        <f t="shared" ref="R11" si="14">IF(R13="","",IF(R13&gt;T13,"○",IF(R13&lt;T13,"●",IF(R12&gt;T12,"△",IF(R12&lt;T12,"▲")))))</f>
        <v>▲</v>
      </c>
      <c r="S11" s="51"/>
      <c r="T11" s="52"/>
      <c r="U11" s="50" t="str">
        <f t="shared" ref="U11" si="15">IF(U13="","",IF(U13&gt;W13,"○",IF(U13&lt;W13,"●",IF(U12&gt;W12,"△",IF(U12&lt;W12,"▲")))))</f>
        <v>●</v>
      </c>
      <c r="V11" s="51"/>
      <c r="W11" s="52"/>
      <c r="X11" s="50" t="str">
        <f t="shared" ref="X11" si="16">IF(X13="","",IF(X13&gt;Z13,"○",IF(X13&lt;Z13,"●",IF(X12&gt;Z12,"△",IF(X12&lt;Z12,"▲")))))</f>
        <v>●</v>
      </c>
      <c r="Y11" s="51"/>
      <c r="Z11" s="52"/>
      <c r="AA11" s="50" t="str">
        <f t="shared" ref="AA11" si="17">IF(AA13="","",IF(AA13&gt;AC13,"○",IF(AA13&lt;AC13,"●",IF(AA12&gt;AC12,"△",IF(AA12&lt;AC12,"▲")))))</f>
        <v>△</v>
      </c>
      <c r="AB11" s="51"/>
      <c r="AC11" s="52"/>
      <c r="AD11" s="50" t="str">
        <f t="shared" ref="AD11" si="18">IF(AD13="","",IF(AD13&gt;AF13,"○",IF(AD13&lt;AF13,"●",IF(AD12&gt;AF12,"△",IF(AD12&lt;AF12,"▲")))))</f>
        <v>●</v>
      </c>
      <c r="AE11" s="51"/>
      <c r="AF11" s="52"/>
      <c r="AG11" s="53">
        <f>COUNTIF(C11:AF11,"○")</f>
        <v>1</v>
      </c>
      <c r="AH11" s="53">
        <f>COUNTIF(C11:AF11,"△")</f>
        <v>1</v>
      </c>
      <c r="AI11" s="53">
        <f>COUNTIF(C11:AF11,"▲")</f>
        <v>1</v>
      </c>
      <c r="AJ11" s="53">
        <f>COUNTIF(C11:AF11,"●")</f>
        <v>6</v>
      </c>
      <c r="AK11" s="53">
        <f>COUNTIF(F11:AF11,"△")+COUNTIF(F11:AF11,"▲")</f>
        <v>2</v>
      </c>
      <c r="AL11" s="53">
        <f>SUM(C13,F13,I13,L13,O13,R13,U13,X13,AA13,AD13)</f>
        <v>6</v>
      </c>
      <c r="AM11" s="53">
        <f>SUM(E13,H13,K13,N13,Q13,T13,W13,Z13,AC13,AF13)</f>
        <v>19</v>
      </c>
      <c r="AN11" s="53">
        <f>SUM(AG11*3+AH11*2+AI11*1)</f>
        <v>6</v>
      </c>
      <c r="AO11" s="53">
        <f>RANK(AN11,AN2:AN31,0)</f>
        <v>8</v>
      </c>
      <c r="AP11" s="53">
        <f>(AL11-AM11)</f>
        <v>-13</v>
      </c>
      <c r="AQ11" s="1"/>
    </row>
    <row r="12" spans="1:43" ht="22.5" customHeight="1" x14ac:dyDescent="0.15">
      <c r="A12" s="45"/>
      <c r="B12" s="9" t="s">
        <v>438</v>
      </c>
      <c r="C12" s="6" t="str">
        <f>N3</f>
        <v/>
      </c>
      <c r="D12" s="31" t="s">
        <v>0</v>
      </c>
      <c r="E12" s="8" t="str">
        <f>L3</f>
        <v/>
      </c>
      <c r="F12" s="6" t="str">
        <f>N6</f>
        <v/>
      </c>
      <c r="G12" s="31" t="s">
        <v>0</v>
      </c>
      <c r="H12" s="8" t="str">
        <f>L6</f>
        <v/>
      </c>
      <c r="I12" s="6" t="str">
        <f>N9</f>
        <v/>
      </c>
      <c r="J12" s="31" t="s">
        <v>0</v>
      </c>
      <c r="K12" s="8" t="str">
        <f>L9</f>
        <v/>
      </c>
      <c r="L12" s="13"/>
      <c r="M12" s="14" t="s">
        <v>0</v>
      </c>
      <c r="N12" s="15"/>
      <c r="O12" s="6" t="str">
        <f>IF(AA33="","",AA33)</f>
        <v/>
      </c>
      <c r="P12" s="31" t="s">
        <v>0</v>
      </c>
      <c r="Q12" s="8" t="str">
        <f>IF(AF33="","",AF33)</f>
        <v/>
      </c>
      <c r="R12" s="38">
        <f>IF(AA61="","",AA61)</f>
        <v>7</v>
      </c>
      <c r="S12" s="31" t="s">
        <v>0</v>
      </c>
      <c r="T12" s="39">
        <f>IF(AF61="","",AF61)</f>
        <v>8</v>
      </c>
      <c r="U12" s="6" t="str">
        <f>IF(C45="","",C45)</f>
        <v/>
      </c>
      <c r="V12" s="31" t="s">
        <v>0</v>
      </c>
      <c r="W12" s="8" t="str">
        <f>IF(H45="","",H45)</f>
        <v/>
      </c>
      <c r="X12" s="6" t="str">
        <f>IF(I61="","",I61)</f>
        <v/>
      </c>
      <c r="Y12" s="31" t="s">
        <v>0</v>
      </c>
      <c r="Z12" s="8" t="str">
        <f>IF(N61="","",N61)</f>
        <v/>
      </c>
      <c r="AA12" s="38">
        <f>IF(O53="","",O53)</f>
        <v>5</v>
      </c>
      <c r="AB12" s="31" t="s">
        <v>0</v>
      </c>
      <c r="AC12" s="39">
        <f>IF(T53="","",T53)</f>
        <v>3</v>
      </c>
      <c r="AD12" s="6" t="str">
        <f>IF(AA53="","",AA53)</f>
        <v/>
      </c>
      <c r="AE12" s="31" t="s">
        <v>0</v>
      </c>
      <c r="AF12" s="8" t="str">
        <f>IF(AF53="","",AF53)</f>
        <v/>
      </c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1"/>
    </row>
    <row r="13" spans="1:43" ht="22.5" customHeight="1" thickBot="1" x14ac:dyDescent="0.2">
      <c r="A13" s="46"/>
      <c r="B13" s="4"/>
      <c r="C13" s="2">
        <f>N4</f>
        <v>1</v>
      </c>
      <c r="D13" s="3" t="s">
        <v>0</v>
      </c>
      <c r="E13" s="4">
        <f>L4</f>
        <v>0</v>
      </c>
      <c r="F13" s="2">
        <f>N7</f>
        <v>2</v>
      </c>
      <c r="G13" s="3" t="s">
        <v>0</v>
      </c>
      <c r="H13" s="4">
        <f>L7</f>
        <v>3</v>
      </c>
      <c r="I13" s="2">
        <f>N10</f>
        <v>0</v>
      </c>
      <c r="J13" s="3" t="s">
        <v>0</v>
      </c>
      <c r="K13" s="4">
        <f>L10</f>
        <v>2</v>
      </c>
      <c r="L13" s="16"/>
      <c r="M13" s="17" t="s">
        <v>0</v>
      </c>
      <c r="N13" s="18"/>
      <c r="O13" s="2">
        <f>IF(AA34="","",AA34)</f>
        <v>0</v>
      </c>
      <c r="P13" s="3" t="s">
        <v>0</v>
      </c>
      <c r="Q13" s="4">
        <f>IF(AF34="","",AF34)</f>
        <v>4</v>
      </c>
      <c r="R13" s="2">
        <f>IF(AA62="","",AA62)</f>
        <v>1</v>
      </c>
      <c r="S13" s="3" t="s">
        <v>0</v>
      </c>
      <c r="T13" s="4">
        <f>IF(AF62="","",AF62)</f>
        <v>1</v>
      </c>
      <c r="U13" s="2">
        <f>IF(C46="","",C46)</f>
        <v>0</v>
      </c>
      <c r="V13" s="3" t="s">
        <v>0</v>
      </c>
      <c r="W13" s="4">
        <f>IF(H46="","",H46)</f>
        <v>3</v>
      </c>
      <c r="X13" s="2">
        <f>IF(I62="","",I62)</f>
        <v>0</v>
      </c>
      <c r="Y13" s="3" t="s">
        <v>0</v>
      </c>
      <c r="Z13" s="4">
        <f>IF(N62="","",N62)</f>
        <v>1</v>
      </c>
      <c r="AA13" s="2">
        <f>IF(O54="","",O54)</f>
        <v>2</v>
      </c>
      <c r="AB13" s="3" t="s">
        <v>0</v>
      </c>
      <c r="AC13" s="4">
        <f>IF(T54="","",T54)</f>
        <v>2</v>
      </c>
      <c r="AD13" s="2">
        <f>IF(AA54="","",AA54)</f>
        <v>0</v>
      </c>
      <c r="AE13" s="3" t="s">
        <v>0</v>
      </c>
      <c r="AF13" s="4">
        <f>IF(AF54="","",AF54)</f>
        <v>3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1"/>
    </row>
    <row r="14" spans="1:43" ht="22.5" customHeight="1" x14ac:dyDescent="0.15">
      <c r="A14" s="44" t="str">
        <f>O1</f>
        <v>吉　野</v>
      </c>
      <c r="B14" s="29"/>
      <c r="C14" s="50" t="str">
        <f>IF(C16="","",IF(C16&gt;E16,"○",IF(C16&lt;E16,"●",IF(C15&gt;E15,"△",IF(C15&lt;E15,"▲")))))</f>
        <v>○</v>
      </c>
      <c r="D14" s="51"/>
      <c r="E14" s="52"/>
      <c r="F14" s="50" t="str">
        <f t="shared" ref="F14" si="19">IF(F16="","",IF(F16&gt;H16,"○",IF(F16&lt;H16,"●",IF(F15&gt;H15,"△",IF(F15&lt;H15,"▲")))))</f>
        <v>○</v>
      </c>
      <c r="G14" s="51"/>
      <c r="H14" s="52"/>
      <c r="I14" s="50" t="str">
        <f t="shared" ref="I14" si="20">IF(I16="","",IF(I16&gt;K16,"○",IF(I16&lt;K16,"●",IF(I15&gt;K15,"△",IF(I15&lt;K15,"▲")))))</f>
        <v>▲</v>
      </c>
      <c r="J14" s="51"/>
      <c r="K14" s="52"/>
      <c r="L14" s="50" t="str">
        <f>IF(L16="","",IF(L16&gt;N16,"○",IF(L16&lt;N16,"●",IF(L15&gt;N15,"△",IF(L15&lt;N15,"▲")))))</f>
        <v>○</v>
      </c>
      <c r="M14" s="51"/>
      <c r="N14" s="52"/>
      <c r="O14" s="47"/>
      <c r="P14" s="48"/>
      <c r="Q14" s="49"/>
      <c r="R14" s="50" t="str">
        <f>IF(R16="","",IF(R16&gt;T16,"○",IF(R16&lt;T16,"●",IF(R15&gt;T15,"△",IF(R15&lt;T15,"▲")))))</f>
        <v>○</v>
      </c>
      <c r="S14" s="51"/>
      <c r="T14" s="52"/>
      <c r="U14" s="50" t="str">
        <f t="shared" ref="U14" si="21">IF(U16="","",IF(U16&gt;W16,"○",IF(U16&lt;W16,"●",IF(U15&gt;W15,"△",IF(U15&lt;W15,"▲")))))</f>
        <v>○</v>
      </c>
      <c r="V14" s="51"/>
      <c r="W14" s="52"/>
      <c r="X14" s="50" t="str">
        <f t="shared" ref="X14" si="22">IF(X16="","",IF(X16&gt;Z16,"○",IF(X16&lt;Z16,"●",IF(X15&gt;Z15,"△",IF(X15&lt;Z15,"▲")))))</f>
        <v>▲</v>
      </c>
      <c r="Y14" s="51"/>
      <c r="Z14" s="52"/>
      <c r="AA14" s="50" t="str">
        <f t="shared" ref="AA14" si="23">IF(AA16="","",IF(AA16&gt;AC16,"○",IF(AA16&lt;AC16,"●",IF(AA15&gt;AC15,"△",IF(AA15&lt;AC15,"▲")))))</f>
        <v>○</v>
      </c>
      <c r="AB14" s="51"/>
      <c r="AC14" s="52"/>
      <c r="AD14" s="50" t="str">
        <f t="shared" ref="AD14" si="24">IF(AD16="","",IF(AD16&gt;AF16,"○",IF(AD16&lt;AF16,"●",IF(AD15&gt;AF15,"△",IF(AD15&lt;AF15,"▲")))))</f>
        <v>▲</v>
      </c>
      <c r="AE14" s="51"/>
      <c r="AF14" s="52"/>
      <c r="AG14" s="53">
        <f>COUNTIF(C14:AF14,"○")</f>
        <v>6</v>
      </c>
      <c r="AH14" s="53">
        <f>COUNTIF(C14:AF14,"△")</f>
        <v>0</v>
      </c>
      <c r="AI14" s="53">
        <f>COUNTIF(C14:AF14,"▲")</f>
        <v>3</v>
      </c>
      <c r="AJ14" s="53">
        <f>COUNTIF(C14:AF14,"●")</f>
        <v>0</v>
      </c>
      <c r="AK14" s="53">
        <f>COUNTIF(F14:AF14,"△")+COUNTIF(F14:AF14,"▲")</f>
        <v>3</v>
      </c>
      <c r="AL14" s="53">
        <f>SUM(C16,F16,I16,L16,O16,R16,U16,X16,AA16,AD16)</f>
        <v>21</v>
      </c>
      <c r="AM14" s="53">
        <f>SUM(E16,H16,K16,N16,Q16,T16,W16,Z16,AC16,AF16)</f>
        <v>3</v>
      </c>
      <c r="AN14" s="53">
        <f>SUM(AG14*3+AH14*2+AI14*1)</f>
        <v>21</v>
      </c>
      <c r="AO14" s="53">
        <f>RANK(AN14,AN2:AN31,0)</f>
        <v>3</v>
      </c>
      <c r="AP14" s="53">
        <f>(AL14-AM14)</f>
        <v>18</v>
      </c>
      <c r="AQ14" s="1"/>
    </row>
    <row r="15" spans="1:43" ht="22.5" customHeight="1" x14ac:dyDescent="0.15">
      <c r="A15" s="45"/>
      <c r="B15" s="9" t="s">
        <v>433</v>
      </c>
      <c r="C15" s="6" t="str">
        <f>Q3</f>
        <v/>
      </c>
      <c r="D15" s="31" t="s">
        <v>0</v>
      </c>
      <c r="E15" s="8" t="str">
        <f>O3</f>
        <v/>
      </c>
      <c r="F15" s="6" t="str">
        <f>Q6</f>
        <v/>
      </c>
      <c r="G15" s="31" t="s">
        <v>0</v>
      </c>
      <c r="H15" s="8" t="str">
        <f>O6</f>
        <v/>
      </c>
      <c r="I15" s="38">
        <f>Q9</f>
        <v>3</v>
      </c>
      <c r="J15" s="31" t="s">
        <v>0</v>
      </c>
      <c r="K15" s="39">
        <f>O9</f>
        <v>4</v>
      </c>
      <c r="L15" s="6" t="str">
        <f>Q12</f>
        <v/>
      </c>
      <c r="M15" s="31" t="s">
        <v>0</v>
      </c>
      <c r="N15" s="8" t="str">
        <f>O12</f>
        <v/>
      </c>
      <c r="O15" s="13"/>
      <c r="P15" s="14" t="s">
        <v>0</v>
      </c>
      <c r="Q15" s="15"/>
      <c r="R15" s="6" t="str">
        <f>IF(Z53="","",Z53)</f>
        <v/>
      </c>
      <c r="S15" s="31" t="s">
        <v>0</v>
      </c>
      <c r="T15" s="8" t="str">
        <f>IF(U53="","",U53)</f>
        <v/>
      </c>
      <c r="U15" s="6" t="str">
        <f>IF(C69="","",C69)</f>
        <v/>
      </c>
      <c r="V15" s="31" t="s">
        <v>0</v>
      </c>
      <c r="W15" s="8" t="str">
        <f>IF(H69="","",H69)</f>
        <v/>
      </c>
      <c r="X15" s="38">
        <f>IF(U61="","",U61)</f>
        <v>2</v>
      </c>
      <c r="Y15" s="31" t="s">
        <v>0</v>
      </c>
      <c r="Z15" s="39">
        <f>IF(Z61="","",Z61)</f>
        <v>4</v>
      </c>
      <c r="AA15" s="6" t="str">
        <f>IF(C41="","",C41)</f>
        <v/>
      </c>
      <c r="AB15" s="31" t="s">
        <v>0</v>
      </c>
      <c r="AC15" s="8" t="str">
        <f>IF(H41="","",H41)</f>
        <v/>
      </c>
      <c r="AD15" s="38">
        <f>IF(N53="","",N53)</f>
        <v>3</v>
      </c>
      <c r="AE15" s="31" t="s">
        <v>0</v>
      </c>
      <c r="AF15" s="39">
        <f>IF(I53="","",I53)</f>
        <v>4</v>
      </c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1"/>
    </row>
    <row r="16" spans="1:43" ht="22.5" customHeight="1" thickBot="1" x14ac:dyDescent="0.2">
      <c r="A16" s="46"/>
      <c r="B16" s="4"/>
      <c r="C16" s="2">
        <f>Q4</f>
        <v>7</v>
      </c>
      <c r="D16" s="3" t="s">
        <v>0</v>
      </c>
      <c r="E16" s="4">
        <f>O4</f>
        <v>0</v>
      </c>
      <c r="F16" s="2">
        <f>Q7</f>
        <v>2</v>
      </c>
      <c r="G16" s="3" t="s">
        <v>0</v>
      </c>
      <c r="H16" s="4">
        <f>O7</f>
        <v>1</v>
      </c>
      <c r="I16" s="2">
        <f>Q10</f>
        <v>1</v>
      </c>
      <c r="J16" s="3" t="s">
        <v>0</v>
      </c>
      <c r="K16" s="4">
        <f>O10</f>
        <v>1</v>
      </c>
      <c r="L16" s="2">
        <f>Q13</f>
        <v>4</v>
      </c>
      <c r="M16" s="3" t="s">
        <v>0</v>
      </c>
      <c r="N16" s="4">
        <f>O13</f>
        <v>0</v>
      </c>
      <c r="O16" s="16"/>
      <c r="P16" s="17" t="s">
        <v>0</v>
      </c>
      <c r="Q16" s="18"/>
      <c r="R16" s="2">
        <f>IF(Z54="","",Z54)</f>
        <v>3</v>
      </c>
      <c r="S16" s="3" t="s">
        <v>0</v>
      </c>
      <c r="T16" s="4">
        <f>IF(U54="","",U54)</f>
        <v>0</v>
      </c>
      <c r="U16" s="2">
        <f>IF(C70="","",C70)</f>
        <v>1</v>
      </c>
      <c r="V16" s="3" t="s">
        <v>0</v>
      </c>
      <c r="W16" s="4">
        <f>IF(H70="","",H70)</f>
        <v>0</v>
      </c>
      <c r="X16" s="2">
        <f>IF(U62="","",U62)</f>
        <v>0</v>
      </c>
      <c r="Y16" s="3" t="s">
        <v>0</v>
      </c>
      <c r="Z16" s="4">
        <f>IF(Z62="","",Z62)</f>
        <v>0</v>
      </c>
      <c r="AA16" s="2">
        <f>IF(C42="","",C42)</f>
        <v>2</v>
      </c>
      <c r="AB16" s="3" t="s">
        <v>0</v>
      </c>
      <c r="AC16" s="4">
        <f>IF(H42="","",H42)</f>
        <v>0</v>
      </c>
      <c r="AD16" s="2">
        <f>IF(N54="","",N54)</f>
        <v>1</v>
      </c>
      <c r="AE16" s="3" t="s">
        <v>0</v>
      </c>
      <c r="AF16" s="4">
        <f>IF(I54="","",I54)</f>
        <v>1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1"/>
    </row>
    <row r="17" spans="1:43" ht="22.5" customHeight="1" x14ac:dyDescent="0.15">
      <c r="A17" s="44" t="str">
        <f>R1</f>
        <v>八　幡</v>
      </c>
      <c r="B17" s="29"/>
      <c r="C17" s="50" t="str">
        <f>IF(C19="","",IF(C19&gt;E19,"○",IF(C19&lt;E19,"●",IF(C18&gt;E18,"△",IF(C18&lt;E18,"▲")))))</f>
        <v>○</v>
      </c>
      <c r="D17" s="51"/>
      <c r="E17" s="52"/>
      <c r="F17" s="50" t="str">
        <f t="shared" ref="F17" si="25">IF(F19="","",IF(F19&gt;H19,"○",IF(F19&lt;H19,"●",IF(F18&gt;H18,"△",IF(F18&lt;H18,"▲")))))</f>
        <v>○</v>
      </c>
      <c r="G17" s="51"/>
      <c r="H17" s="52"/>
      <c r="I17" s="50" t="str">
        <f t="shared" ref="I17" si="26">IF(I19="","",IF(I19&gt;K19,"○",IF(I19&lt;K19,"●",IF(I18&gt;K18,"△",IF(I18&lt;K18,"▲")))))</f>
        <v>○</v>
      </c>
      <c r="J17" s="51"/>
      <c r="K17" s="52"/>
      <c r="L17" s="50" t="str">
        <f t="shared" ref="L17" si="27">IF(L19="","",IF(L19&gt;N19,"○",IF(L19&lt;N19,"●",IF(L18&gt;N18,"△",IF(L18&lt;N18,"▲")))))</f>
        <v>△</v>
      </c>
      <c r="M17" s="51"/>
      <c r="N17" s="52"/>
      <c r="O17" s="50" t="str">
        <f>IF(O19="","",IF(O19&gt;Q19,"○",IF(O19&lt;Q19,"●",IF(O18&gt;Q18,"△",IF(O18&lt;Q18,"▲")))))</f>
        <v>●</v>
      </c>
      <c r="P17" s="51"/>
      <c r="Q17" s="52"/>
      <c r="R17" s="47"/>
      <c r="S17" s="48"/>
      <c r="T17" s="49"/>
      <c r="U17" s="50" t="str">
        <f>IF(U19="","",IF(U19&gt;W19,"○",IF(U19&lt;W19,"●",IF(U18&gt;W18,"△",IF(U18&lt;W18,"▲")))))</f>
        <v>▲</v>
      </c>
      <c r="V17" s="51"/>
      <c r="W17" s="52"/>
      <c r="X17" s="50" t="str">
        <f t="shared" ref="X17" si="28">IF(X19="","",IF(X19&gt;Z19,"○",IF(X19&lt;Z19,"●",IF(X18&gt;Z18,"△",IF(X18&lt;Z18,"▲")))))</f>
        <v>●</v>
      </c>
      <c r="Y17" s="51"/>
      <c r="Z17" s="52"/>
      <c r="AA17" s="50" t="str">
        <f t="shared" ref="AA17" si="29">IF(AA19="","",IF(AA19&gt;AC19,"○",IF(AA19&lt;AC19,"●",IF(AA18&gt;AC18,"△",IF(AA18&lt;AC18,"▲")))))</f>
        <v>○</v>
      </c>
      <c r="AB17" s="51"/>
      <c r="AC17" s="52"/>
      <c r="AD17" s="50" t="str">
        <f t="shared" ref="AD17" si="30">IF(AD19="","",IF(AD19&gt;AF19,"○",IF(AD19&lt;AF19,"●",IF(AD18&gt;AF18,"△",IF(AD18&lt;AF18,"▲")))))</f>
        <v>●</v>
      </c>
      <c r="AE17" s="51"/>
      <c r="AF17" s="52"/>
      <c r="AG17" s="53">
        <f>COUNTIF(C17:AF17,"○")</f>
        <v>4</v>
      </c>
      <c r="AH17" s="53">
        <f>COUNTIF(C17:AF17,"△")</f>
        <v>1</v>
      </c>
      <c r="AI17" s="53">
        <f>COUNTIF(C17:AF17,"▲")</f>
        <v>1</v>
      </c>
      <c r="AJ17" s="53">
        <f>COUNTIF(C17:AF17,"●")</f>
        <v>3</v>
      </c>
      <c r="AK17" s="53">
        <f>COUNTIF(F17:AF17,"△")+COUNTIF(F17:AF17,"▲")</f>
        <v>2</v>
      </c>
      <c r="AL17" s="53">
        <f>SUM(C19,F19,I19,L19,O19,R19,U19,X19,AA19,AD19)</f>
        <v>14</v>
      </c>
      <c r="AM17" s="53">
        <f>SUM(E19,H19,K19,N19,Q19,T19,W19,Z19,AC19,AF19)</f>
        <v>12</v>
      </c>
      <c r="AN17" s="53">
        <f>SUM(AG17*3+AH17*2+AI17*1)</f>
        <v>15</v>
      </c>
      <c r="AO17" s="53">
        <f>RANK(AN17,AN2:AN31,0)</f>
        <v>5</v>
      </c>
      <c r="AP17" s="53">
        <f>(AL17-AM17)</f>
        <v>2</v>
      </c>
      <c r="AQ17" s="1"/>
    </row>
    <row r="18" spans="1:43" ht="22.5" customHeight="1" x14ac:dyDescent="0.15">
      <c r="A18" s="45"/>
      <c r="B18" s="9" t="s">
        <v>434</v>
      </c>
      <c r="C18" s="6" t="str">
        <f>T3</f>
        <v/>
      </c>
      <c r="D18" s="31" t="s">
        <v>0</v>
      </c>
      <c r="E18" s="8" t="str">
        <f>R3</f>
        <v/>
      </c>
      <c r="F18" s="6" t="str">
        <f>T6</f>
        <v/>
      </c>
      <c r="G18" s="31" t="s">
        <v>0</v>
      </c>
      <c r="H18" s="8" t="str">
        <f>R6</f>
        <v/>
      </c>
      <c r="I18" s="6" t="str">
        <f>T9</f>
        <v/>
      </c>
      <c r="J18" s="31" t="s">
        <v>0</v>
      </c>
      <c r="K18" s="8" t="str">
        <f>R9</f>
        <v/>
      </c>
      <c r="L18" s="38">
        <f>T12</f>
        <v>8</v>
      </c>
      <c r="M18" s="31" t="s">
        <v>0</v>
      </c>
      <c r="N18" s="39">
        <f>R12</f>
        <v>7</v>
      </c>
      <c r="O18" s="6" t="str">
        <f>T15</f>
        <v/>
      </c>
      <c r="P18" s="31" t="s">
        <v>0</v>
      </c>
      <c r="Q18" s="8" t="str">
        <f>R15</f>
        <v/>
      </c>
      <c r="R18" s="13"/>
      <c r="S18" s="14" t="s">
        <v>0</v>
      </c>
      <c r="T18" s="15"/>
      <c r="U18" s="38">
        <f>IF(C37="","",C37)</f>
        <v>0</v>
      </c>
      <c r="V18" s="31" t="s">
        <v>0</v>
      </c>
      <c r="W18" s="39">
        <f>IF(H37="","",H37)</f>
        <v>3</v>
      </c>
      <c r="X18" s="6" t="str">
        <f>IF(O65="","",O65)</f>
        <v/>
      </c>
      <c r="Y18" s="31" t="s">
        <v>0</v>
      </c>
      <c r="Z18" s="8" t="str">
        <f>IF(T65="","",T65)</f>
        <v/>
      </c>
      <c r="AA18" s="6" t="str">
        <f>IF(H53="","",H53)</f>
        <v/>
      </c>
      <c r="AB18" s="31" t="s">
        <v>0</v>
      </c>
      <c r="AC18" s="8" t="str">
        <f>IF(H53="","",H53)</f>
        <v/>
      </c>
      <c r="AD18" s="6" t="str">
        <f>IF(T37="","",T37)</f>
        <v/>
      </c>
      <c r="AE18" s="31" t="s">
        <v>0</v>
      </c>
      <c r="AF18" s="8" t="str">
        <f>IF(O37="","",O37)</f>
        <v/>
      </c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1"/>
    </row>
    <row r="19" spans="1:43" ht="22.5" customHeight="1" thickBot="1" x14ac:dyDescent="0.2">
      <c r="A19" s="46"/>
      <c r="B19" s="4"/>
      <c r="C19" s="2">
        <f>T4</f>
        <v>2</v>
      </c>
      <c r="D19" s="3" t="s">
        <v>0</v>
      </c>
      <c r="E19" s="4">
        <f>R4</f>
        <v>0</v>
      </c>
      <c r="F19" s="2">
        <f>T7</f>
        <v>1</v>
      </c>
      <c r="G19" s="3" t="s">
        <v>0</v>
      </c>
      <c r="H19" s="4">
        <f>R7</f>
        <v>0</v>
      </c>
      <c r="I19" s="2">
        <f>T10</f>
        <v>1</v>
      </c>
      <c r="J19" s="3" t="s">
        <v>0</v>
      </c>
      <c r="K19" s="4">
        <f>R10</f>
        <v>0</v>
      </c>
      <c r="L19" s="2">
        <f>T13</f>
        <v>1</v>
      </c>
      <c r="M19" s="3" t="s">
        <v>0</v>
      </c>
      <c r="N19" s="4">
        <f>R13</f>
        <v>1</v>
      </c>
      <c r="O19" s="2">
        <f>T16</f>
        <v>0</v>
      </c>
      <c r="P19" s="3" t="s">
        <v>0</v>
      </c>
      <c r="Q19" s="4">
        <f>R16</f>
        <v>3</v>
      </c>
      <c r="R19" s="16"/>
      <c r="S19" s="17" t="s">
        <v>0</v>
      </c>
      <c r="T19" s="18"/>
      <c r="U19" s="2">
        <f>IF(C38="","",C38)</f>
        <v>3</v>
      </c>
      <c r="V19" s="3" t="s">
        <v>0</v>
      </c>
      <c r="W19" s="4">
        <f>IF(H38="","",H38)</f>
        <v>3</v>
      </c>
      <c r="X19" s="2">
        <f>IF(O66="","",O66)</f>
        <v>2</v>
      </c>
      <c r="Y19" s="3" t="s">
        <v>0</v>
      </c>
      <c r="Z19" s="4">
        <f>IF(T66="","",T66)</f>
        <v>3</v>
      </c>
      <c r="AA19" s="2">
        <f>IF(H54="","",H54)</f>
        <v>4</v>
      </c>
      <c r="AB19" s="3" t="s">
        <v>0</v>
      </c>
      <c r="AC19" s="4">
        <f>IF(C54="","",C54)</f>
        <v>1</v>
      </c>
      <c r="AD19" s="2">
        <f>IF(T38="","",T38)</f>
        <v>0</v>
      </c>
      <c r="AE19" s="3" t="s">
        <v>0</v>
      </c>
      <c r="AF19" s="4">
        <f>IF(O38="","",O38)</f>
        <v>1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1"/>
    </row>
    <row r="20" spans="1:43" ht="22.5" customHeight="1" x14ac:dyDescent="0.15">
      <c r="A20" s="44" t="str">
        <f>U1</f>
        <v>湯布院</v>
      </c>
      <c r="B20" s="29"/>
      <c r="C20" s="50" t="str">
        <f>IF(C22="","",IF(C22&gt;E22,"○",IF(C22&lt;E22,"●",IF(C21&gt;E21,"△",IF(C21&lt;E21,"▲")))))</f>
        <v>△</v>
      </c>
      <c r="D20" s="51"/>
      <c r="E20" s="52"/>
      <c r="F20" s="50" t="str">
        <f t="shared" ref="F20" si="31">IF(F22="","",IF(F22&gt;H22,"○",IF(F22&lt;H22,"●",IF(F21&gt;H21,"△",IF(F21&lt;H21,"▲")))))</f>
        <v>●</v>
      </c>
      <c r="G20" s="51"/>
      <c r="H20" s="52"/>
      <c r="I20" s="50" t="str">
        <f t="shared" ref="I20" si="32">IF(I22="","",IF(I22&gt;K22,"○",IF(I22&lt;K22,"●",IF(I21&gt;K21,"△",IF(I21&lt;K21,"▲")))))</f>
        <v>●</v>
      </c>
      <c r="J20" s="51"/>
      <c r="K20" s="52"/>
      <c r="L20" s="50" t="str">
        <f t="shared" ref="L20" si="33">IF(L22="","",IF(L22&gt;N22,"○",IF(L22&lt;N22,"●",IF(L21&gt;N21,"△",IF(L21&lt;N21,"▲")))))</f>
        <v>○</v>
      </c>
      <c r="M20" s="51"/>
      <c r="N20" s="52"/>
      <c r="O20" s="50" t="str">
        <f t="shared" ref="O20" si="34">IF(O22="","",IF(O22&gt;Q22,"○",IF(O22&lt;Q22,"●",IF(O21&gt;Q21,"△",IF(O21&lt;Q21,"▲")))))</f>
        <v>●</v>
      </c>
      <c r="P20" s="51"/>
      <c r="Q20" s="52"/>
      <c r="R20" s="50" t="str">
        <f>IF(R22="","",IF(R22&gt;T22,"○",IF(R22&lt;T22,"●",IF(R21&gt;T21,"△",IF(R21&lt;T21,"▲")))))</f>
        <v>△</v>
      </c>
      <c r="S20" s="51"/>
      <c r="T20" s="52"/>
      <c r="U20" s="47"/>
      <c r="V20" s="48"/>
      <c r="W20" s="49"/>
      <c r="X20" s="50" t="str">
        <f>IF(X22="","",IF(X22&gt;Z22,"○",IF(X22&lt;Z22,"●",IF(X21&gt;Z21,"△",IF(X21&lt;Z21,"▲")))))</f>
        <v>●</v>
      </c>
      <c r="Y20" s="51"/>
      <c r="Z20" s="52"/>
      <c r="AA20" s="50" t="str">
        <f t="shared" ref="AA20" si="35">IF(AA22="","",IF(AA22&gt;AC22,"○",IF(AA22&lt;AC22,"●",IF(AA21&gt;AC21,"△",IF(AA21&lt;AC21,"▲")))))</f>
        <v>○</v>
      </c>
      <c r="AB20" s="51"/>
      <c r="AC20" s="52"/>
      <c r="AD20" s="50" t="str">
        <f t="shared" ref="AD20" si="36">IF(AD22="","",IF(AD22&gt;AF22,"○",IF(AD22&lt;AF22,"●",IF(AD21&gt;AF21,"△",IF(AD21&lt;AF21,"▲")))))</f>
        <v>●</v>
      </c>
      <c r="AE20" s="51"/>
      <c r="AF20" s="52"/>
      <c r="AG20" s="53">
        <f>COUNTIF(C20:AF20,"○")</f>
        <v>2</v>
      </c>
      <c r="AH20" s="53">
        <f>COUNTIF(C20:AF20,"△")</f>
        <v>2</v>
      </c>
      <c r="AI20" s="53">
        <f>COUNTIF(C20:AF20,"▲")</f>
        <v>0</v>
      </c>
      <c r="AJ20" s="53">
        <f>COUNTIF(C20:AF20,"●")</f>
        <v>5</v>
      </c>
      <c r="AK20" s="53">
        <f>COUNTIF(F20:AF20,"△")+COUNTIF(F20:AF20,"▲")</f>
        <v>1</v>
      </c>
      <c r="AL20" s="53">
        <f>SUM(C22,F22,I22,L22,O22,R22,U22,X22,AA22,AD22)</f>
        <v>9</v>
      </c>
      <c r="AM20" s="53">
        <f>SUM(E22,H22,K22,N22,Q22,T22,W22,Z22,AC22,AF22)</f>
        <v>14</v>
      </c>
      <c r="AN20" s="53">
        <f>SUM(AG20*3+AH20*2+AI20*1)</f>
        <v>10</v>
      </c>
      <c r="AO20" s="53">
        <f>RANK(AN20,AN2:AN31,0)</f>
        <v>7</v>
      </c>
      <c r="AP20" s="53">
        <f>(AL20-AM20)</f>
        <v>-5</v>
      </c>
      <c r="AQ20" s="1"/>
    </row>
    <row r="21" spans="1:43" ht="22.5" customHeight="1" x14ac:dyDescent="0.15">
      <c r="A21" s="45"/>
      <c r="B21" s="9" t="s">
        <v>437</v>
      </c>
      <c r="C21" s="38">
        <f>W3</f>
        <v>4</v>
      </c>
      <c r="D21" s="31" t="s">
        <v>0</v>
      </c>
      <c r="E21" s="39">
        <f>U3</f>
        <v>3</v>
      </c>
      <c r="F21" s="6" t="str">
        <f>W6</f>
        <v/>
      </c>
      <c r="G21" s="31" t="s">
        <v>0</v>
      </c>
      <c r="H21" s="8" t="str">
        <f>U6</f>
        <v/>
      </c>
      <c r="I21" s="6" t="str">
        <f>W9</f>
        <v/>
      </c>
      <c r="J21" s="31" t="s">
        <v>0</v>
      </c>
      <c r="K21" s="8" t="str">
        <f>U9</f>
        <v/>
      </c>
      <c r="L21" s="6" t="str">
        <f>W12</f>
        <v/>
      </c>
      <c r="M21" s="31" t="s">
        <v>0</v>
      </c>
      <c r="N21" s="8" t="str">
        <f>U12</f>
        <v/>
      </c>
      <c r="O21" s="6" t="str">
        <f>W15</f>
        <v/>
      </c>
      <c r="P21" s="31" t="s">
        <v>0</v>
      </c>
      <c r="Q21" s="8" t="str">
        <f>U15</f>
        <v/>
      </c>
      <c r="R21" s="38">
        <f>W18</f>
        <v>3</v>
      </c>
      <c r="S21" s="31" t="s">
        <v>0</v>
      </c>
      <c r="T21" s="39">
        <f>U18</f>
        <v>0</v>
      </c>
      <c r="U21" s="13"/>
      <c r="V21" s="14" t="s">
        <v>0</v>
      </c>
      <c r="W21" s="15"/>
      <c r="X21" s="6" t="str">
        <f>IF(U37="","",U37)</f>
        <v/>
      </c>
      <c r="Y21" s="31" t="s">
        <v>0</v>
      </c>
      <c r="Z21" s="8" t="str">
        <f>IF(Z37="","",Z37)</f>
        <v/>
      </c>
      <c r="AA21" s="6" t="str">
        <f>IF(O69="","",O69)</f>
        <v/>
      </c>
      <c r="AB21" s="31" t="s">
        <v>0</v>
      </c>
      <c r="AC21" s="8" t="str">
        <f>IF(T69="","",T69)</f>
        <v/>
      </c>
      <c r="AD21" s="6" t="str">
        <f>IF(AF57="","",AF57)</f>
        <v/>
      </c>
      <c r="AE21" s="31" t="s">
        <v>0</v>
      </c>
      <c r="AF21" s="8" t="str">
        <f>IF(AA57="","",AA57)</f>
        <v/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1"/>
    </row>
    <row r="22" spans="1:43" ht="22.5" customHeight="1" thickBot="1" x14ac:dyDescent="0.2">
      <c r="A22" s="46"/>
      <c r="B22" s="4"/>
      <c r="C22" s="2">
        <f>W4</f>
        <v>2</v>
      </c>
      <c r="D22" s="3" t="s">
        <v>0</v>
      </c>
      <c r="E22" s="4">
        <f>U4</f>
        <v>2</v>
      </c>
      <c r="F22" s="2">
        <f>W7</f>
        <v>0</v>
      </c>
      <c r="G22" s="3" t="s">
        <v>0</v>
      </c>
      <c r="H22" s="4">
        <f>U7</f>
        <v>4</v>
      </c>
      <c r="I22" s="2">
        <f>W10</f>
        <v>0</v>
      </c>
      <c r="J22" s="3" t="s">
        <v>0</v>
      </c>
      <c r="K22" s="4">
        <f>U10</f>
        <v>1</v>
      </c>
      <c r="L22" s="2">
        <f>W13</f>
        <v>3</v>
      </c>
      <c r="M22" s="3" t="s">
        <v>0</v>
      </c>
      <c r="N22" s="4">
        <f>U13</f>
        <v>0</v>
      </c>
      <c r="O22" s="2">
        <f>W16</f>
        <v>0</v>
      </c>
      <c r="P22" s="3" t="s">
        <v>0</v>
      </c>
      <c r="Q22" s="4">
        <f>U16</f>
        <v>1</v>
      </c>
      <c r="R22" s="2">
        <f>W19</f>
        <v>3</v>
      </c>
      <c r="S22" s="3" t="s">
        <v>0</v>
      </c>
      <c r="T22" s="4">
        <f>U19</f>
        <v>3</v>
      </c>
      <c r="U22" s="16"/>
      <c r="V22" s="17" t="s">
        <v>0</v>
      </c>
      <c r="W22" s="18"/>
      <c r="X22" s="2">
        <f>IF(U38="","",U38)</f>
        <v>0</v>
      </c>
      <c r="Y22" s="3" t="s">
        <v>0</v>
      </c>
      <c r="Z22" s="4">
        <f>IF(Z38="","",Z38)</f>
        <v>2</v>
      </c>
      <c r="AA22" s="2">
        <f>IF(O70="","",O70)</f>
        <v>1</v>
      </c>
      <c r="AB22" s="3" t="s">
        <v>0</v>
      </c>
      <c r="AC22" s="4">
        <f>IF(T70="","",T70)</f>
        <v>0</v>
      </c>
      <c r="AD22" s="2">
        <f>IF(AF58="","",AF58)</f>
        <v>0</v>
      </c>
      <c r="AE22" s="3" t="s">
        <v>0</v>
      </c>
      <c r="AF22" s="4">
        <f>IF(AA58="","",AA58)</f>
        <v>1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1"/>
    </row>
    <row r="23" spans="1:43" ht="22.5" customHeight="1" x14ac:dyDescent="0.15">
      <c r="A23" s="44" t="str">
        <f>X1</f>
        <v>西の台</v>
      </c>
      <c r="B23" s="29"/>
      <c r="C23" s="50" t="str">
        <f>IF(C25="","",IF(C25&gt;E25,"○",IF(C25&lt;E25,"●",IF(C24&gt;E24,"△",IF(C24&lt;E24,"▲")))))</f>
        <v>○</v>
      </c>
      <c r="D23" s="51"/>
      <c r="E23" s="52"/>
      <c r="F23" s="50" t="str">
        <f t="shared" ref="F23" si="37">IF(F25="","",IF(F25&gt;H25,"○",IF(F25&lt;H25,"●",IF(F24&gt;H24,"△",IF(F24&lt;H24,"▲")))))</f>
        <v>△</v>
      </c>
      <c r="G23" s="51"/>
      <c r="H23" s="52"/>
      <c r="I23" s="50" t="str">
        <f t="shared" ref="I23" si="38">IF(I25="","",IF(I25&gt;K25,"○",IF(I25&lt;K25,"●",IF(I24&gt;K24,"△",IF(I24&lt;K24,"▲")))))</f>
        <v>○</v>
      </c>
      <c r="J23" s="51"/>
      <c r="K23" s="52"/>
      <c r="L23" s="50" t="str">
        <f t="shared" ref="L23" si="39">IF(L25="","",IF(L25&gt;N25,"○",IF(L25&lt;N25,"●",IF(L24&gt;N24,"△",IF(L24&lt;N24,"▲")))))</f>
        <v>○</v>
      </c>
      <c r="M23" s="51"/>
      <c r="N23" s="52"/>
      <c r="O23" s="50" t="str">
        <f t="shared" ref="O23" si="40">IF(O25="","",IF(O25&gt;Q25,"○",IF(O25&lt;Q25,"●",IF(O24&gt;Q24,"△",IF(O24&lt;Q24,"▲")))))</f>
        <v>△</v>
      </c>
      <c r="P23" s="51"/>
      <c r="Q23" s="52"/>
      <c r="R23" s="50" t="str">
        <f t="shared" ref="R23" si="41">IF(R25="","",IF(R25&gt;T25,"○",IF(R25&lt;T25,"●",IF(R24&gt;T24,"△",IF(R24&lt;T24,"▲")))))</f>
        <v>○</v>
      </c>
      <c r="S23" s="51"/>
      <c r="T23" s="52"/>
      <c r="U23" s="50" t="str">
        <f>IF(U25="","",IF(U25&gt;W25,"○",IF(U25&lt;W25,"●",IF(U24&gt;W24,"△",IF(U24&lt;W24,"▲")))))</f>
        <v>○</v>
      </c>
      <c r="V23" s="51"/>
      <c r="W23" s="52"/>
      <c r="X23" s="47"/>
      <c r="Y23" s="48"/>
      <c r="Z23" s="49"/>
      <c r="AA23" s="50" t="str">
        <f>IF(AA25="","",IF(AA25&gt;AC25,"○",IF(AA25&lt;AC25,"●",IF(AA24&gt;AC24,"△",IF(AA24&lt;AC24,"▲")))))</f>
        <v>○</v>
      </c>
      <c r="AB23" s="51"/>
      <c r="AC23" s="52"/>
      <c r="AD23" s="50" t="str">
        <f>IF(AD25="","",IF(AD25&gt;AF25,"○",IF(AD25&lt;AF25,"●",IF(AD24&gt;AF24,"△",IF(AD24&lt;AF24,"▲")))))</f>
        <v>○</v>
      </c>
      <c r="AE23" s="51"/>
      <c r="AF23" s="52"/>
      <c r="AG23" s="53">
        <f>COUNTIF(C23:AF23,"○")</f>
        <v>7</v>
      </c>
      <c r="AH23" s="53">
        <f>COUNTIF(C23:AF23,"△")</f>
        <v>2</v>
      </c>
      <c r="AI23" s="53">
        <f>COUNTIF(C23:AF23,"▲")</f>
        <v>0</v>
      </c>
      <c r="AJ23" s="53">
        <f>COUNTIF(C23:AF23,"●")</f>
        <v>0</v>
      </c>
      <c r="AK23" s="53">
        <f>COUNTIF(F23:AF23,"△")+COUNTIF(F23:AF23,"▲")</f>
        <v>2</v>
      </c>
      <c r="AL23" s="53">
        <f>SUM(C25,F25,I25,L25,O25,R25,U25,X25,AA25,AD25)</f>
        <v>23</v>
      </c>
      <c r="AM23" s="53">
        <f>SUM(E25,H25,K25,N25,Q25,T25,W25,Z25,AC25,AF25)</f>
        <v>3</v>
      </c>
      <c r="AN23" s="53">
        <f>SUM(AG23*3+AH23*2+AI23*1)</f>
        <v>25</v>
      </c>
      <c r="AO23" s="53">
        <f>RANK(AN23,AN2:AN31,0)</f>
        <v>1</v>
      </c>
      <c r="AP23" s="53">
        <f>(AL23-AM23)</f>
        <v>20</v>
      </c>
      <c r="AQ23" s="1"/>
    </row>
    <row r="24" spans="1:43" ht="22.5" customHeight="1" x14ac:dyDescent="0.15">
      <c r="A24" s="45"/>
      <c r="B24" s="9" t="s">
        <v>429</v>
      </c>
      <c r="C24" s="6" t="str">
        <f>Z3</f>
        <v/>
      </c>
      <c r="D24" s="31" t="s">
        <v>0</v>
      </c>
      <c r="E24" s="8" t="str">
        <f>X3</f>
        <v/>
      </c>
      <c r="F24" s="38">
        <f>Z6</f>
        <v>5</v>
      </c>
      <c r="G24" s="31" t="s">
        <v>0</v>
      </c>
      <c r="H24" s="39">
        <f>X6</f>
        <v>4</v>
      </c>
      <c r="I24" s="6" t="str">
        <f>Z9</f>
        <v/>
      </c>
      <c r="J24" s="31" t="s">
        <v>0</v>
      </c>
      <c r="K24" s="8" t="str">
        <f>X9</f>
        <v/>
      </c>
      <c r="L24" s="6" t="str">
        <f>Z12</f>
        <v/>
      </c>
      <c r="M24" s="31" t="s">
        <v>0</v>
      </c>
      <c r="N24" s="8" t="str">
        <f>X12</f>
        <v/>
      </c>
      <c r="O24" s="6">
        <f>Z15</f>
        <v>4</v>
      </c>
      <c r="P24" s="31" t="s">
        <v>0</v>
      </c>
      <c r="Q24" s="8">
        <f>X15</f>
        <v>2</v>
      </c>
      <c r="R24" s="6" t="str">
        <f>Z18</f>
        <v/>
      </c>
      <c r="S24" s="31" t="s">
        <v>0</v>
      </c>
      <c r="T24" s="8" t="str">
        <f>X18</f>
        <v/>
      </c>
      <c r="U24" s="6" t="str">
        <f>Z21</f>
        <v/>
      </c>
      <c r="V24" s="31" t="s">
        <v>0</v>
      </c>
      <c r="W24" s="8" t="str">
        <f>X21</f>
        <v/>
      </c>
      <c r="X24" s="13"/>
      <c r="Y24" s="14" t="s">
        <v>0</v>
      </c>
      <c r="Z24" s="15"/>
      <c r="AA24" s="6" t="str">
        <f>IF(I37="","",I37)</f>
        <v/>
      </c>
      <c r="AB24" s="31" t="s">
        <v>0</v>
      </c>
      <c r="AC24" s="8" t="str">
        <f>IF(N37="","",N37)</f>
        <v/>
      </c>
      <c r="AD24" s="6" t="str">
        <f>IF(N41="","",N41)</f>
        <v/>
      </c>
      <c r="AE24" s="31" t="s">
        <v>0</v>
      </c>
      <c r="AF24" s="8" t="str">
        <f>IF(I41="","",I41)</f>
        <v/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1"/>
    </row>
    <row r="25" spans="1:43" ht="22.5" customHeight="1" thickBot="1" x14ac:dyDescent="0.2">
      <c r="A25" s="46"/>
      <c r="B25" s="4"/>
      <c r="C25" s="2">
        <f>Z4</f>
        <v>6</v>
      </c>
      <c r="D25" s="3" t="s">
        <v>0</v>
      </c>
      <c r="E25" s="4">
        <f>X4</f>
        <v>0</v>
      </c>
      <c r="F25" s="2">
        <f>Z7</f>
        <v>0</v>
      </c>
      <c r="G25" s="3" t="s">
        <v>0</v>
      </c>
      <c r="H25" s="4">
        <f>X7</f>
        <v>0</v>
      </c>
      <c r="I25" s="2">
        <f>Z10</f>
        <v>6</v>
      </c>
      <c r="J25" s="3" t="s">
        <v>0</v>
      </c>
      <c r="K25" s="4">
        <f>X10</f>
        <v>0</v>
      </c>
      <c r="L25" s="2">
        <f>Z13</f>
        <v>1</v>
      </c>
      <c r="M25" s="3" t="s">
        <v>0</v>
      </c>
      <c r="N25" s="4">
        <f>X13</f>
        <v>0</v>
      </c>
      <c r="O25" s="2">
        <f>Z16</f>
        <v>0</v>
      </c>
      <c r="P25" s="3" t="s">
        <v>0</v>
      </c>
      <c r="Q25" s="4">
        <f>X16</f>
        <v>0</v>
      </c>
      <c r="R25" s="2">
        <f>Z19</f>
        <v>3</v>
      </c>
      <c r="S25" s="3" t="s">
        <v>0</v>
      </c>
      <c r="T25" s="4">
        <f>X19</f>
        <v>2</v>
      </c>
      <c r="U25" s="2">
        <f>Z22</f>
        <v>2</v>
      </c>
      <c r="V25" s="3" t="s">
        <v>0</v>
      </c>
      <c r="W25" s="4">
        <f>X22</f>
        <v>0</v>
      </c>
      <c r="X25" s="16"/>
      <c r="Y25" s="17" t="s">
        <v>0</v>
      </c>
      <c r="Z25" s="18"/>
      <c r="AA25" s="2">
        <f>IF(I38="","",I38)</f>
        <v>3</v>
      </c>
      <c r="AB25" s="3" t="s">
        <v>0</v>
      </c>
      <c r="AC25" s="4">
        <f>IF(N38="","",N38)</f>
        <v>0</v>
      </c>
      <c r="AD25" s="2">
        <f>IF(N42="","",N42)</f>
        <v>2</v>
      </c>
      <c r="AE25" s="3" t="s">
        <v>0</v>
      </c>
      <c r="AF25" s="4">
        <f>IF(I42="","",I42)</f>
        <v>1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1"/>
    </row>
    <row r="26" spans="1:43" ht="22.5" customHeight="1" x14ac:dyDescent="0.15">
      <c r="A26" s="44" t="str">
        <f>AA1</f>
        <v>東稙田</v>
      </c>
      <c r="B26" s="29"/>
      <c r="C26" s="50" t="str">
        <f>IF(C28="","",IF(C28&gt;E28,"○",IF(C28&lt;E28,"●",IF(C27&gt;E27,"△",IF(C27&lt;E27,"▲")))))</f>
        <v>▲</v>
      </c>
      <c r="D26" s="51"/>
      <c r="E26" s="52"/>
      <c r="F26" s="50" t="str">
        <f t="shared" ref="F26" si="42">IF(F28="","",IF(F28&gt;H28,"○",IF(F28&lt;H28,"●",IF(F27&gt;H27,"△",IF(F27&lt;H27,"▲")))))</f>
        <v>●</v>
      </c>
      <c r="G26" s="51"/>
      <c r="H26" s="52"/>
      <c r="I26" s="50" t="str">
        <f t="shared" ref="I26" si="43">IF(I28="","",IF(I28&gt;K28,"○",IF(I28&lt;K28,"●",IF(I27&gt;K27,"△",IF(I27&lt;K27,"▲")))))</f>
        <v>●</v>
      </c>
      <c r="J26" s="51"/>
      <c r="K26" s="52"/>
      <c r="L26" s="50" t="str">
        <f t="shared" ref="L26" si="44">IF(L28="","",IF(L28&gt;N28,"○",IF(L28&lt;N28,"●",IF(L27&gt;N27,"△",IF(L27&lt;N27,"▲")))))</f>
        <v>▲</v>
      </c>
      <c r="M26" s="51"/>
      <c r="N26" s="52"/>
      <c r="O26" s="50" t="str">
        <f t="shared" ref="O26" si="45">IF(O28="","",IF(O28&gt;Q28,"○",IF(O28&lt;Q28,"●",IF(O27&gt;Q27,"△",IF(O27&lt;Q27,"▲")))))</f>
        <v>●</v>
      </c>
      <c r="P26" s="51"/>
      <c r="Q26" s="52"/>
      <c r="R26" s="50" t="str">
        <f t="shared" ref="R26" si="46">IF(R28="","",IF(R28&gt;T28,"○",IF(R28&lt;T28,"●",IF(R27&gt;T27,"△",IF(R27&lt;T27,"▲")))))</f>
        <v>●</v>
      </c>
      <c r="S26" s="51"/>
      <c r="T26" s="52"/>
      <c r="U26" s="50" t="str">
        <f t="shared" ref="U26" si="47">IF(U28="","",IF(U28&gt;W28,"○",IF(U28&lt;W28,"●",IF(U27&gt;W27,"△",IF(U27&lt;W27,"▲")))))</f>
        <v>●</v>
      </c>
      <c r="V26" s="51"/>
      <c r="W26" s="52"/>
      <c r="X26" s="50" t="str">
        <f>IF(X28="","",IF(X28&gt;Z28,"○",IF(X28&lt;Z28,"●",IF(X27&gt;Z27,"△",IF(X27&lt;Z27,"▲")))))</f>
        <v>●</v>
      </c>
      <c r="Y26" s="51"/>
      <c r="Z26" s="52"/>
      <c r="AA26" s="47"/>
      <c r="AB26" s="48"/>
      <c r="AC26" s="49"/>
      <c r="AD26" s="50" t="str">
        <f>IF(AD28="","",IF(AD28&gt;AF28,"○",IF(AD28&lt;AF28,"●",IF(AD27&gt;AF27,"△",IF(AD27&lt;AF27,"▲")))))</f>
        <v>▲</v>
      </c>
      <c r="AE26" s="51"/>
      <c r="AF26" s="52"/>
      <c r="AG26" s="53">
        <f>COUNTIF(C26:AF26,"○")</f>
        <v>0</v>
      </c>
      <c r="AH26" s="53">
        <f>COUNTIF(C26:AF26,"△")</f>
        <v>0</v>
      </c>
      <c r="AI26" s="53">
        <f>COUNTIF(C26:AF26,"▲")</f>
        <v>3</v>
      </c>
      <c r="AJ26" s="53">
        <f>COUNTIF(C26:AF26,"●")</f>
        <v>6</v>
      </c>
      <c r="AK26" s="53">
        <f>COUNTIF(F26:AF26,"△")+COUNTIF(F26:AF26,"▲")</f>
        <v>2</v>
      </c>
      <c r="AL26" s="53">
        <f>SUM(C28,F28,I28,L28,O28,R28,U28,X28,AA28,AD28)</f>
        <v>4</v>
      </c>
      <c r="AM26" s="53">
        <f>SUM(E28,H28,K28,N28,Q28,T28,W28,Z28,AC28,AF28)</f>
        <v>16</v>
      </c>
      <c r="AN26" s="53">
        <f>SUM(AG26*3+AH26*2+AI26*1)</f>
        <v>3</v>
      </c>
      <c r="AO26" s="53">
        <f>RANK(AN26,AN2:AN31,0)</f>
        <v>9</v>
      </c>
      <c r="AP26" s="53">
        <f>(AL26-AM26)</f>
        <v>-12</v>
      </c>
      <c r="AQ26" s="1"/>
    </row>
    <row r="27" spans="1:43" ht="22.5" customHeight="1" x14ac:dyDescent="0.15">
      <c r="A27" s="45"/>
      <c r="B27" s="9" t="s">
        <v>435</v>
      </c>
      <c r="C27" s="38">
        <f>AC3</f>
        <v>3</v>
      </c>
      <c r="D27" s="31" t="s">
        <v>0</v>
      </c>
      <c r="E27" s="39">
        <f>AA3</f>
        <v>4</v>
      </c>
      <c r="F27" s="6" t="str">
        <f>AC6</f>
        <v/>
      </c>
      <c r="G27" s="31" t="s">
        <v>0</v>
      </c>
      <c r="H27" s="8" t="str">
        <f>AA6</f>
        <v/>
      </c>
      <c r="I27" s="6" t="str">
        <f>AC9</f>
        <v/>
      </c>
      <c r="J27" s="31" t="s">
        <v>0</v>
      </c>
      <c r="K27" s="8" t="str">
        <f>AA9</f>
        <v/>
      </c>
      <c r="L27" s="38">
        <f>AC12</f>
        <v>3</v>
      </c>
      <c r="M27" s="31" t="s">
        <v>0</v>
      </c>
      <c r="N27" s="39">
        <f>AA12</f>
        <v>5</v>
      </c>
      <c r="O27" s="6" t="str">
        <f>AC15</f>
        <v/>
      </c>
      <c r="P27" s="31" t="s">
        <v>0</v>
      </c>
      <c r="Q27" s="8" t="str">
        <f>AA15</f>
        <v/>
      </c>
      <c r="R27" s="6" t="str">
        <f>AC18</f>
        <v/>
      </c>
      <c r="S27" s="31" t="s">
        <v>0</v>
      </c>
      <c r="T27" s="8" t="str">
        <f>AA18</f>
        <v/>
      </c>
      <c r="U27" s="6" t="str">
        <f>AC21</f>
        <v/>
      </c>
      <c r="V27" s="31" t="s">
        <v>0</v>
      </c>
      <c r="W27" s="8" t="str">
        <f>AA21</f>
        <v/>
      </c>
      <c r="X27" s="6" t="str">
        <f>AC24</f>
        <v/>
      </c>
      <c r="Y27" s="31" t="s">
        <v>0</v>
      </c>
      <c r="Z27" s="8" t="str">
        <f>AA24</f>
        <v/>
      </c>
      <c r="AA27" s="13"/>
      <c r="AB27" s="14" t="s">
        <v>0</v>
      </c>
      <c r="AC27" s="15"/>
      <c r="AD27" s="38">
        <f>IF(AA37="","",AA37)</f>
        <v>1</v>
      </c>
      <c r="AE27" s="31" t="s">
        <v>0</v>
      </c>
      <c r="AF27" s="39">
        <f>IF(AF37="","",AF37)</f>
        <v>3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1"/>
    </row>
    <row r="28" spans="1:43" ht="22.5" customHeight="1" thickBot="1" x14ac:dyDescent="0.2">
      <c r="A28" s="46"/>
      <c r="B28" s="4"/>
      <c r="C28" s="2">
        <f>AC4</f>
        <v>0</v>
      </c>
      <c r="D28" s="3" t="s">
        <v>0</v>
      </c>
      <c r="E28" s="4">
        <f>AA4</f>
        <v>0</v>
      </c>
      <c r="F28" s="2">
        <f>AC7</f>
        <v>0</v>
      </c>
      <c r="G28" s="3" t="s">
        <v>0</v>
      </c>
      <c r="H28" s="4">
        <f>AA7</f>
        <v>2</v>
      </c>
      <c r="I28" s="2">
        <f>AC10</f>
        <v>0</v>
      </c>
      <c r="J28" s="3" t="s">
        <v>0</v>
      </c>
      <c r="K28" s="4">
        <f>AA10</f>
        <v>1</v>
      </c>
      <c r="L28" s="2">
        <f>AC13</f>
        <v>2</v>
      </c>
      <c r="M28" s="3" t="s">
        <v>0</v>
      </c>
      <c r="N28" s="4">
        <f>AA13</f>
        <v>2</v>
      </c>
      <c r="O28" s="2">
        <f>AC16</f>
        <v>0</v>
      </c>
      <c r="P28" s="3" t="s">
        <v>0</v>
      </c>
      <c r="Q28" s="4">
        <f>AA16</f>
        <v>2</v>
      </c>
      <c r="R28" s="2">
        <f>AC19</f>
        <v>1</v>
      </c>
      <c r="S28" s="3" t="s">
        <v>0</v>
      </c>
      <c r="T28" s="4">
        <f>AA19</f>
        <v>4</v>
      </c>
      <c r="U28" s="2">
        <f>AC22</f>
        <v>0</v>
      </c>
      <c r="V28" s="3" t="s">
        <v>0</v>
      </c>
      <c r="W28" s="4">
        <f>AA22</f>
        <v>1</v>
      </c>
      <c r="X28" s="2">
        <f>AC25</f>
        <v>0</v>
      </c>
      <c r="Y28" s="3" t="s">
        <v>0</v>
      </c>
      <c r="Z28" s="4">
        <f>AA25</f>
        <v>3</v>
      </c>
      <c r="AA28" s="16"/>
      <c r="AB28" s="17" t="s">
        <v>0</v>
      </c>
      <c r="AC28" s="18"/>
      <c r="AD28" s="2">
        <f>IF(AA38="","",AA38)</f>
        <v>1</v>
      </c>
      <c r="AE28" s="3" t="s">
        <v>0</v>
      </c>
      <c r="AF28" s="4">
        <f>IF(AF38="","",AF38)</f>
        <v>1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1"/>
    </row>
    <row r="29" spans="1:43" ht="22.5" customHeight="1" x14ac:dyDescent="0.15">
      <c r="A29" s="44" t="str">
        <f>AD1</f>
        <v>賀　来</v>
      </c>
      <c r="B29" s="29"/>
      <c r="C29" s="50" t="str">
        <f>IF(C31="","",IF(C31&gt;E31,"○",IF(C31&lt;E31,"●",IF(C30&gt;E30,"△",IF(C30&lt;E30,"▲")))))</f>
        <v>○</v>
      </c>
      <c r="D29" s="51"/>
      <c r="E29" s="52"/>
      <c r="F29" s="50" t="str">
        <f t="shared" ref="F29" si="48">IF(F31="","",IF(F31&gt;H31,"○",IF(F31&lt;H31,"●",IF(F30&gt;H30,"△",IF(F30&lt;H30,"▲")))))</f>
        <v>○</v>
      </c>
      <c r="G29" s="51"/>
      <c r="H29" s="52"/>
      <c r="I29" s="50" t="str">
        <f t="shared" ref="I29" si="49">IF(I31="","",IF(I31&gt;K31,"○",IF(I31&lt;K31,"●",IF(I30&gt;K30,"△",IF(I30&lt;K30,"▲")))))</f>
        <v>○</v>
      </c>
      <c r="J29" s="51"/>
      <c r="K29" s="52"/>
      <c r="L29" s="50" t="str">
        <f t="shared" ref="L29" si="50">IF(L31="","",IF(L31&gt;N31,"○",IF(L31&lt;N31,"●",IF(L30&gt;N30,"△",IF(L30&lt;N30,"▲")))))</f>
        <v>○</v>
      </c>
      <c r="M29" s="51"/>
      <c r="N29" s="52"/>
      <c r="O29" s="50" t="str">
        <f t="shared" ref="O29" si="51">IF(O31="","",IF(O31&gt;Q31,"○",IF(O31&lt;Q31,"●",IF(O30&gt;Q30,"△",IF(O30&lt;Q30,"▲")))))</f>
        <v>△</v>
      </c>
      <c r="P29" s="51"/>
      <c r="Q29" s="52"/>
      <c r="R29" s="50" t="str">
        <f t="shared" ref="R29" si="52">IF(R31="","",IF(R31&gt;T31,"○",IF(R31&lt;T31,"●",IF(R30&gt;T30,"△",IF(R30&lt;T30,"▲")))))</f>
        <v>○</v>
      </c>
      <c r="S29" s="51"/>
      <c r="T29" s="52"/>
      <c r="U29" s="50" t="str">
        <f t="shared" ref="U29" si="53">IF(U31="","",IF(U31&gt;W31,"○",IF(U31&lt;W31,"●",IF(U30&gt;W30,"△",IF(U30&lt;W30,"▲")))))</f>
        <v>○</v>
      </c>
      <c r="V29" s="51"/>
      <c r="W29" s="52"/>
      <c r="X29" s="50" t="str">
        <f>IF(X31="","",IF(X31&gt;Z31,"○",IF(X31&lt;Z31,"●",IF(X30&gt;Z30,"△",IF(X30&lt;Z30,"▲")))))</f>
        <v>●</v>
      </c>
      <c r="Y29" s="51"/>
      <c r="Z29" s="52"/>
      <c r="AA29" s="50" t="str">
        <f>IF(AA31="","",IF(AA31&gt;AC31,"○",IF(AA31&lt;AC31,"●",IF(AA30&gt;AC30,"△",IF(AA30&lt;AC30,"▲")))))</f>
        <v>△</v>
      </c>
      <c r="AB29" s="51"/>
      <c r="AC29" s="52"/>
      <c r="AD29" s="47"/>
      <c r="AE29" s="48"/>
      <c r="AF29" s="49"/>
      <c r="AG29" s="53">
        <f>COUNTIF(C29:AF29,"○")</f>
        <v>6</v>
      </c>
      <c r="AH29" s="53">
        <f>COUNTIF(C29:AF29,"△")</f>
        <v>2</v>
      </c>
      <c r="AI29" s="53">
        <f>COUNTIF(C29:AF29,"▲")</f>
        <v>0</v>
      </c>
      <c r="AJ29" s="53">
        <f>COUNTIF(C29:AF29,"●")</f>
        <v>1</v>
      </c>
      <c r="AK29" s="53">
        <f>COUNTIF(F29:AF29,"△")+COUNTIF(F29:AF29,"▲")</f>
        <v>2</v>
      </c>
      <c r="AL29" s="53">
        <f>SUM(C31,F31,I31,L31,O31,R31,U31,X31,AA31,AD31)</f>
        <v>16</v>
      </c>
      <c r="AM29" s="53">
        <f>SUM(E31,H31,K31,N31,Q31,T31,W31,Z31,AC31,AF31)</f>
        <v>6</v>
      </c>
      <c r="AN29" s="53">
        <f>SUM(AG29*3+AH29*2+AI29*1)</f>
        <v>22</v>
      </c>
      <c r="AO29" s="53">
        <f>RANK(AN29,AN2:AN31,0)</f>
        <v>2</v>
      </c>
      <c r="AP29" s="53">
        <f>(AL29-AM29)</f>
        <v>10</v>
      </c>
      <c r="AQ29" s="1"/>
    </row>
    <row r="30" spans="1:43" ht="22.5" customHeight="1" x14ac:dyDescent="0.15">
      <c r="A30" s="45"/>
      <c r="B30" s="9" t="s">
        <v>439</v>
      </c>
      <c r="C30" s="6" t="str">
        <f>AF3</f>
        <v/>
      </c>
      <c r="D30" s="31" t="s">
        <v>0</v>
      </c>
      <c r="E30" s="8" t="str">
        <f>AD3</f>
        <v/>
      </c>
      <c r="F30" s="6" t="str">
        <f>AF6</f>
        <v/>
      </c>
      <c r="G30" s="31" t="s">
        <v>0</v>
      </c>
      <c r="H30" s="8" t="str">
        <f>AD6</f>
        <v/>
      </c>
      <c r="I30" s="6" t="str">
        <f>AF9</f>
        <v/>
      </c>
      <c r="J30" s="31" t="s">
        <v>0</v>
      </c>
      <c r="K30" s="8" t="str">
        <f>AD9</f>
        <v/>
      </c>
      <c r="L30" s="6" t="str">
        <f>AF12</f>
        <v/>
      </c>
      <c r="M30" s="31" t="s">
        <v>0</v>
      </c>
      <c r="N30" s="8" t="str">
        <f>AD12</f>
        <v/>
      </c>
      <c r="O30" s="38">
        <f>AF15</f>
        <v>4</v>
      </c>
      <c r="P30" s="31" t="s">
        <v>0</v>
      </c>
      <c r="Q30" s="39">
        <f>AD15</f>
        <v>3</v>
      </c>
      <c r="R30" s="6" t="str">
        <f>AF18</f>
        <v/>
      </c>
      <c r="S30" s="31" t="s">
        <v>0</v>
      </c>
      <c r="T30" s="8" t="str">
        <f>AD18</f>
        <v/>
      </c>
      <c r="U30" s="6" t="str">
        <f>AF21</f>
        <v/>
      </c>
      <c r="V30" s="31" t="s">
        <v>0</v>
      </c>
      <c r="W30" s="8" t="str">
        <f>AD21</f>
        <v/>
      </c>
      <c r="X30" s="6" t="str">
        <f>AF24</f>
        <v/>
      </c>
      <c r="Y30" s="31" t="s">
        <v>0</v>
      </c>
      <c r="Z30" s="8" t="str">
        <f>AD24</f>
        <v/>
      </c>
      <c r="AA30" s="38">
        <f>AF27</f>
        <v>3</v>
      </c>
      <c r="AB30" s="31" t="s">
        <v>0</v>
      </c>
      <c r="AC30" s="39">
        <f>AD27</f>
        <v>1</v>
      </c>
      <c r="AD30" s="13"/>
      <c r="AE30" s="14" t="s">
        <v>0</v>
      </c>
      <c r="AF30" s="1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1"/>
    </row>
    <row r="31" spans="1:43" ht="22.5" customHeight="1" thickBot="1" x14ac:dyDescent="0.2">
      <c r="A31" s="46"/>
      <c r="B31" s="4"/>
      <c r="C31" s="2">
        <f>AF4</f>
        <v>3</v>
      </c>
      <c r="D31" s="3" t="s">
        <v>0</v>
      </c>
      <c r="E31" s="4">
        <f>AD4</f>
        <v>0</v>
      </c>
      <c r="F31" s="2">
        <f>AF7</f>
        <v>3</v>
      </c>
      <c r="G31" s="3" t="s">
        <v>0</v>
      </c>
      <c r="H31" s="4">
        <f>AD7</f>
        <v>1</v>
      </c>
      <c r="I31" s="2">
        <f>AF10</f>
        <v>2</v>
      </c>
      <c r="J31" s="3" t="s">
        <v>0</v>
      </c>
      <c r="K31" s="4">
        <f>AD10</f>
        <v>1</v>
      </c>
      <c r="L31" s="2">
        <f>AF13</f>
        <v>3</v>
      </c>
      <c r="M31" s="3" t="s">
        <v>0</v>
      </c>
      <c r="N31" s="4">
        <f>AD13</f>
        <v>0</v>
      </c>
      <c r="O31" s="2">
        <f>AF16</f>
        <v>1</v>
      </c>
      <c r="P31" s="3" t="s">
        <v>0</v>
      </c>
      <c r="Q31" s="4">
        <f>AD16</f>
        <v>1</v>
      </c>
      <c r="R31" s="2">
        <f>AF19</f>
        <v>1</v>
      </c>
      <c r="S31" s="3" t="s">
        <v>0</v>
      </c>
      <c r="T31" s="4">
        <f>AD19</f>
        <v>0</v>
      </c>
      <c r="U31" s="2">
        <f>AF22</f>
        <v>1</v>
      </c>
      <c r="V31" s="3" t="s">
        <v>0</v>
      </c>
      <c r="W31" s="4">
        <f>AD22</f>
        <v>0</v>
      </c>
      <c r="X31" s="2">
        <f>AF25</f>
        <v>1</v>
      </c>
      <c r="Y31" s="3" t="s">
        <v>0</v>
      </c>
      <c r="Z31" s="4">
        <f>AD25</f>
        <v>2</v>
      </c>
      <c r="AA31" s="2">
        <f>AF28</f>
        <v>1</v>
      </c>
      <c r="AB31" s="3" t="s">
        <v>0</v>
      </c>
      <c r="AC31" s="4">
        <f>AD28</f>
        <v>1</v>
      </c>
      <c r="AD31" s="16"/>
      <c r="AE31" s="17" t="s">
        <v>0</v>
      </c>
      <c r="AF31" s="18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"/>
    </row>
    <row r="32" spans="1:43" ht="0.75" customHeight="1" x14ac:dyDescent="0.15">
      <c r="A32" s="56" t="s">
        <v>154</v>
      </c>
      <c r="B32" s="104" t="s">
        <v>342</v>
      </c>
      <c r="C32" s="101" t="s">
        <v>281</v>
      </c>
      <c r="D32" s="102"/>
      <c r="E32" s="102"/>
      <c r="F32" s="102"/>
      <c r="G32" s="102"/>
      <c r="H32" s="103"/>
      <c r="I32" s="101" t="s">
        <v>283</v>
      </c>
      <c r="J32" s="102"/>
      <c r="K32" s="102"/>
      <c r="L32" s="102"/>
      <c r="M32" s="102"/>
      <c r="N32" s="103"/>
      <c r="O32" s="101" t="s">
        <v>285</v>
      </c>
      <c r="P32" s="102"/>
      <c r="Q32" s="102"/>
      <c r="R32" s="102"/>
      <c r="S32" s="102"/>
      <c r="T32" s="103"/>
      <c r="U32" s="101" t="s">
        <v>287</v>
      </c>
      <c r="V32" s="102"/>
      <c r="W32" s="102"/>
      <c r="X32" s="102"/>
      <c r="Y32" s="102"/>
      <c r="Z32" s="103"/>
      <c r="AA32" s="101" t="s">
        <v>289</v>
      </c>
      <c r="AB32" s="102"/>
      <c r="AC32" s="102"/>
      <c r="AD32" s="102"/>
      <c r="AE32" s="102"/>
      <c r="AF32" s="103"/>
    </row>
    <row r="33" spans="1:35" ht="12" hidden="1" customHeight="1" x14ac:dyDescent="0.15">
      <c r="A33" s="80"/>
      <c r="B33" s="80"/>
      <c r="C33" s="32"/>
      <c r="D33" s="33"/>
      <c r="E33" s="98" t="s">
        <v>11</v>
      </c>
      <c r="F33" s="98"/>
      <c r="G33" s="33"/>
      <c r="H33" s="34"/>
      <c r="I33" s="32"/>
      <c r="J33" s="33"/>
      <c r="K33" s="98" t="s">
        <v>11</v>
      </c>
      <c r="L33" s="98"/>
      <c r="M33" s="33"/>
      <c r="N33" s="34"/>
      <c r="O33" s="32"/>
      <c r="P33" s="33"/>
      <c r="Q33" s="98" t="s">
        <v>11</v>
      </c>
      <c r="R33" s="98"/>
      <c r="S33" s="33"/>
      <c r="T33" s="34"/>
      <c r="U33" s="32"/>
      <c r="V33" s="33"/>
      <c r="W33" s="98" t="s">
        <v>11</v>
      </c>
      <c r="X33" s="98"/>
      <c r="Y33" s="33"/>
      <c r="Z33" s="34"/>
      <c r="AA33" s="32"/>
      <c r="AB33" s="33"/>
      <c r="AC33" s="98" t="s">
        <v>11</v>
      </c>
      <c r="AD33" s="98"/>
      <c r="AE33" s="33"/>
      <c r="AF33" s="34"/>
    </row>
    <row r="34" spans="1:35" ht="13.5" hidden="1" customHeight="1" x14ac:dyDescent="0.15">
      <c r="A34" s="80"/>
      <c r="B34" s="80"/>
      <c r="C34" s="32">
        <v>0</v>
      </c>
      <c r="D34" s="33"/>
      <c r="E34" s="98" t="s">
        <v>198</v>
      </c>
      <c r="F34" s="99"/>
      <c r="G34" s="33"/>
      <c r="H34" s="34">
        <v>1</v>
      </c>
      <c r="I34" s="32">
        <v>2</v>
      </c>
      <c r="J34" s="33"/>
      <c r="K34" s="98" t="s">
        <v>198</v>
      </c>
      <c r="L34" s="99"/>
      <c r="M34" s="33"/>
      <c r="N34" s="34">
        <v>0</v>
      </c>
      <c r="O34" s="32">
        <v>7</v>
      </c>
      <c r="P34" s="33"/>
      <c r="Q34" s="98" t="s">
        <v>198</v>
      </c>
      <c r="R34" s="99"/>
      <c r="S34" s="33"/>
      <c r="T34" s="34">
        <v>0</v>
      </c>
      <c r="U34" s="32">
        <v>2</v>
      </c>
      <c r="V34" s="33"/>
      <c r="W34" s="98" t="s">
        <v>198</v>
      </c>
      <c r="X34" s="99"/>
      <c r="Y34" s="33"/>
      <c r="Z34" s="34">
        <v>1</v>
      </c>
      <c r="AA34" s="32">
        <v>0</v>
      </c>
      <c r="AB34" s="33"/>
      <c r="AC34" s="98" t="s">
        <v>198</v>
      </c>
      <c r="AD34" s="99"/>
      <c r="AE34" s="33"/>
      <c r="AF34" s="34">
        <v>4</v>
      </c>
    </row>
    <row r="35" spans="1:35" ht="15" hidden="1" customHeight="1" x14ac:dyDescent="0.15">
      <c r="A35" s="80"/>
      <c r="B35" s="81"/>
      <c r="C35" s="35"/>
      <c r="D35" s="36"/>
      <c r="E35" s="100" t="s">
        <v>282</v>
      </c>
      <c r="F35" s="100"/>
      <c r="G35" s="36"/>
      <c r="H35" s="37"/>
      <c r="I35" s="35"/>
      <c r="J35" s="36"/>
      <c r="K35" s="100" t="s">
        <v>284</v>
      </c>
      <c r="L35" s="100"/>
      <c r="M35" s="36"/>
      <c r="N35" s="37"/>
      <c r="O35" s="35"/>
      <c r="P35" s="36"/>
      <c r="Q35" s="100" t="s">
        <v>286</v>
      </c>
      <c r="R35" s="100"/>
      <c r="S35" s="36"/>
      <c r="T35" s="37"/>
      <c r="U35" s="35"/>
      <c r="V35" s="36"/>
      <c r="W35" s="100" t="s">
        <v>288</v>
      </c>
      <c r="X35" s="100"/>
      <c r="Y35" s="36"/>
      <c r="Z35" s="37"/>
      <c r="AA35" s="35"/>
      <c r="AB35" s="36"/>
      <c r="AC35" s="100" t="s">
        <v>290</v>
      </c>
      <c r="AD35" s="100"/>
      <c r="AE35" s="36"/>
      <c r="AF35" s="37"/>
    </row>
    <row r="36" spans="1:35" ht="15" hidden="1" customHeight="1" x14ac:dyDescent="0.15">
      <c r="A36" s="80"/>
      <c r="B36" s="107" t="s">
        <v>343</v>
      </c>
      <c r="C36" s="110" t="s">
        <v>291</v>
      </c>
      <c r="D36" s="102"/>
      <c r="E36" s="102"/>
      <c r="F36" s="102"/>
      <c r="G36" s="102"/>
      <c r="H36" s="103"/>
      <c r="I36" s="110" t="s">
        <v>293</v>
      </c>
      <c r="J36" s="102"/>
      <c r="K36" s="102"/>
      <c r="L36" s="102"/>
      <c r="M36" s="102"/>
      <c r="N36" s="103"/>
      <c r="O36" s="110" t="s">
        <v>295</v>
      </c>
      <c r="P36" s="102"/>
      <c r="Q36" s="102"/>
      <c r="R36" s="102"/>
      <c r="S36" s="102"/>
      <c r="T36" s="103"/>
      <c r="U36" s="110" t="s">
        <v>296</v>
      </c>
      <c r="V36" s="102"/>
      <c r="W36" s="102"/>
      <c r="X36" s="102"/>
      <c r="Y36" s="102"/>
      <c r="Z36" s="103"/>
      <c r="AA36" s="110" t="s">
        <v>297</v>
      </c>
      <c r="AB36" s="102"/>
      <c r="AC36" s="102"/>
      <c r="AD36" s="102"/>
      <c r="AE36" s="102"/>
      <c r="AF36" s="103"/>
    </row>
    <row r="37" spans="1:35" ht="14.25" hidden="1" customHeight="1" x14ac:dyDescent="0.15">
      <c r="A37" s="80"/>
      <c r="B37" s="108"/>
      <c r="C37" s="32">
        <v>0</v>
      </c>
      <c r="D37" s="33"/>
      <c r="E37" s="98" t="s">
        <v>11</v>
      </c>
      <c r="F37" s="98"/>
      <c r="G37" s="33"/>
      <c r="H37" s="34">
        <v>3</v>
      </c>
      <c r="I37" s="32"/>
      <c r="J37" s="33"/>
      <c r="K37" s="98" t="s">
        <v>11</v>
      </c>
      <c r="L37" s="98"/>
      <c r="M37" s="33"/>
      <c r="N37" s="34"/>
      <c r="O37" s="32"/>
      <c r="P37" s="33"/>
      <c r="Q37" s="98" t="s">
        <v>11</v>
      </c>
      <c r="R37" s="98"/>
      <c r="S37" s="33"/>
      <c r="T37" s="34"/>
      <c r="U37" s="32"/>
      <c r="V37" s="33"/>
      <c r="W37" s="98" t="s">
        <v>11</v>
      </c>
      <c r="X37" s="98"/>
      <c r="Y37" s="33"/>
      <c r="Z37" s="34"/>
      <c r="AA37" s="32">
        <v>1</v>
      </c>
      <c r="AB37" s="33"/>
      <c r="AC37" s="98" t="s">
        <v>11</v>
      </c>
      <c r="AD37" s="98"/>
      <c r="AE37" s="33"/>
      <c r="AF37" s="34">
        <v>3</v>
      </c>
    </row>
    <row r="38" spans="1:35" ht="15" hidden="1" customHeight="1" x14ac:dyDescent="0.15">
      <c r="A38" s="80"/>
      <c r="B38" s="108"/>
      <c r="C38" s="32">
        <v>3</v>
      </c>
      <c r="D38" s="33"/>
      <c r="E38" s="98" t="s">
        <v>198</v>
      </c>
      <c r="F38" s="99"/>
      <c r="G38" s="33"/>
      <c r="H38" s="34">
        <v>3</v>
      </c>
      <c r="I38" s="32">
        <v>3</v>
      </c>
      <c r="J38" s="33"/>
      <c r="K38" s="98" t="s">
        <v>198</v>
      </c>
      <c r="L38" s="99"/>
      <c r="M38" s="33"/>
      <c r="N38" s="34">
        <v>0</v>
      </c>
      <c r="O38" s="32">
        <v>1</v>
      </c>
      <c r="P38" s="33"/>
      <c r="Q38" s="98" t="s">
        <v>198</v>
      </c>
      <c r="R38" s="99"/>
      <c r="S38" s="33"/>
      <c r="T38" s="34">
        <v>0</v>
      </c>
      <c r="U38" s="32">
        <v>0</v>
      </c>
      <c r="V38" s="33"/>
      <c r="W38" s="98" t="s">
        <v>198</v>
      </c>
      <c r="X38" s="99"/>
      <c r="Y38" s="33"/>
      <c r="Z38" s="34">
        <v>2</v>
      </c>
      <c r="AA38" s="32">
        <v>1</v>
      </c>
      <c r="AB38" s="33"/>
      <c r="AC38" s="98" t="s">
        <v>198</v>
      </c>
      <c r="AD38" s="99"/>
      <c r="AE38" s="33"/>
      <c r="AF38" s="34">
        <v>1</v>
      </c>
    </row>
    <row r="39" spans="1:35" ht="15" hidden="1" customHeight="1" x14ac:dyDescent="0.15">
      <c r="A39" s="81"/>
      <c r="B39" s="109"/>
      <c r="C39" s="35"/>
      <c r="D39" s="36"/>
      <c r="E39" s="100" t="s">
        <v>292</v>
      </c>
      <c r="F39" s="100"/>
      <c r="G39" s="36"/>
      <c r="H39" s="37"/>
      <c r="I39" s="35"/>
      <c r="J39" s="36"/>
      <c r="K39" s="100" t="s">
        <v>294</v>
      </c>
      <c r="L39" s="100"/>
      <c r="M39" s="36"/>
      <c r="N39" s="37"/>
      <c r="O39" s="35"/>
      <c r="P39" s="36"/>
      <c r="Q39" s="100" t="s">
        <v>278</v>
      </c>
      <c r="R39" s="100"/>
      <c r="S39" s="36"/>
      <c r="T39" s="37"/>
      <c r="U39" s="35"/>
      <c r="V39" s="36"/>
      <c r="W39" s="100" t="s">
        <v>279</v>
      </c>
      <c r="X39" s="100"/>
      <c r="Y39" s="36"/>
      <c r="Z39" s="37"/>
      <c r="AA39" s="35"/>
      <c r="AB39" s="36"/>
      <c r="AC39" s="100" t="s">
        <v>277</v>
      </c>
      <c r="AD39" s="100"/>
      <c r="AE39" s="36"/>
      <c r="AF39" s="37"/>
    </row>
    <row r="40" spans="1:35" ht="14.25" hidden="1" customHeight="1" x14ac:dyDescent="0.15">
      <c r="A40" s="63" t="s">
        <v>346</v>
      </c>
      <c r="B40" s="63" t="s">
        <v>344</v>
      </c>
      <c r="C40" s="101" t="s">
        <v>298</v>
      </c>
      <c r="D40" s="102"/>
      <c r="E40" s="102"/>
      <c r="F40" s="102"/>
      <c r="G40" s="102"/>
      <c r="H40" s="103"/>
      <c r="I40" s="101" t="s">
        <v>299</v>
      </c>
      <c r="J40" s="102"/>
      <c r="K40" s="102"/>
      <c r="L40" s="102"/>
      <c r="M40" s="102"/>
      <c r="N40" s="103"/>
      <c r="O40" s="101" t="s">
        <v>300</v>
      </c>
      <c r="P40" s="102"/>
      <c r="Q40" s="102"/>
      <c r="R40" s="102"/>
      <c r="S40" s="102"/>
      <c r="T40" s="103"/>
      <c r="U40" s="101"/>
      <c r="V40" s="102"/>
      <c r="W40" s="102"/>
      <c r="X40" s="102"/>
      <c r="Y40" s="102"/>
      <c r="Z40" s="103"/>
      <c r="AA40" s="101"/>
      <c r="AB40" s="102"/>
      <c r="AC40" s="102"/>
      <c r="AD40" s="102"/>
      <c r="AE40" s="102"/>
      <c r="AF40" s="103"/>
    </row>
    <row r="41" spans="1:35" ht="15" hidden="1" customHeight="1" x14ac:dyDescent="0.15">
      <c r="A41" s="88"/>
      <c r="B41" s="91"/>
      <c r="C41" s="32"/>
      <c r="D41" s="33"/>
      <c r="E41" s="98" t="s">
        <v>11</v>
      </c>
      <c r="F41" s="98"/>
      <c r="G41" s="33"/>
      <c r="H41" s="34"/>
      <c r="I41" s="32"/>
      <c r="J41" s="33"/>
      <c r="K41" s="98" t="s">
        <v>11</v>
      </c>
      <c r="L41" s="98"/>
      <c r="M41" s="33"/>
      <c r="N41" s="34"/>
      <c r="O41" s="32"/>
      <c r="P41" s="33"/>
      <c r="Q41" s="98" t="s">
        <v>11</v>
      </c>
      <c r="R41" s="98"/>
      <c r="S41" s="33"/>
      <c r="T41" s="34"/>
      <c r="U41" s="32"/>
      <c r="V41" s="33"/>
      <c r="W41" s="98" t="s">
        <v>11</v>
      </c>
      <c r="X41" s="98"/>
      <c r="Y41" s="33"/>
      <c r="Z41" s="34"/>
      <c r="AA41" s="32"/>
      <c r="AB41" s="33"/>
      <c r="AC41" s="98" t="s">
        <v>11</v>
      </c>
      <c r="AD41" s="98"/>
      <c r="AE41" s="33"/>
      <c r="AF41" s="34"/>
    </row>
    <row r="42" spans="1:35" ht="15" hidden="1" customHeight="1" x14ac:dyDescent="0.15">
      <c r="A42" s="88"/>
      <c r="B42" s="91"/>
      <c r="C42" s="32">
        <v>2</v>
      </c>
      <c r="D42" s="33"/>
      <c r="E42" s="98" t="s">
        <v>198</v>
      </c>
      <c r="F42" s="99"/>
      <c r="G42" s="33"/>
      <c r="H42" s="34">
        <v>0</v>
      </c>
      <c r="I42" s="32">
        <v>1</v>
      </c>
      <c r="J42" s="33"/>
      <c r="K42" s="98" t="s">
        <v>198</v>
      </c>
      <c r="L42" s="99"/>
      <c r="M42" s="33"/>
      <c r="N42" s="34">
        <v>2</v>
      </c>
      <c r="O42" s="32">
        <v>1</v>
      </c>
      <c r="P42" s="33"/>
      <c r="Q42" s="98" t="s">
        <v>198</v>
      </c>
      <c r="R42" s="99"/>
      <c r="S42" s="33"/>
      <c r="T42" s="34">
        <v>0</v>
      </c>
      <c r="U42" s="32"/>
      <c r="V42" s="33"/>
      <c r="W42" s="98" t="s">
        <v>198</v>
      </c>
      <c r="X42" s="99"/>
      <c r="Y42" s="33"/>
      <c r="Z42" s="34"/>
      <c r="AA42" s="32"/>
      <c r="AB42" s="33"/>
      <c r="AC42" s="98" t="s">
        <v>198</v>
      </c>
      <c r="AD42" s="99"/>
      <c r="AE42" s="33"/>
      <c r="AF42" s="34"/>
    </row>
    <row r="43" spans="1:35" ht="15" hidden="1" customHeight="1" x14ac:dyDescent="0.15">
      <c r="A43" s="88"/>
      <c r="B43" s="94"/>
      <c r="C43" s="35"/>
      <c r="D43" s="36"/>
      <c r="E43" s="100" t="s">
        <v>292</v>
      </c>
      <c r="F43" s="100"/>
      <c r="G43" s="36"/>
      <c r="H43" s="37"/>
      <c r="I43" s="35"/>
      <c r="J43" s="36"/>
      <c r="K43" s="100" t="s">
        <v>288</v>
      </c>
      <c r="L43" s="100"/>
      <c r="M43" s="36"/>
      <c r="N43" s="37"/>
      <c r="O43" s="35"/>
      <c r="P43" s="36"/>
      <c r="Q43" s="100" t="s">
        <v>278</v>
      </c>
      <c r="R43" s="100"/>
      <c r="S43" s="36"/>
      <c r="T43" s="37"/>
      <c r="U43" s="35"/>
      <c r="V43" s="36"/>
      <c r="W43" s="100"/>
      <c r="X43" s="100"/>
      <c r="Y43" s="36"/>
      <c r="Z43" s="37"/>
      <c r="AA43" s="35"/>
      <c r="AB43" s="36"/>
      <c r="AC43" s="100"/>
      <c r="AD43" s="100"/>
      <c r="AE43" s="36"/>
      <c r="AF43" s="37"/>
    </row>
    <row r="44" spans="1:35" ht="13.5" hidden="1" customHeight="1" x14ac:dyDescent="0.15">
      <c r="A44" s="63" t="s">
        <v>101</v>
      </c>
      <c r="B44" s="71" t="s">
        <v>345</v>
      </c>
      <c r="C44" s="101" t="s">
        <v>301</v>
      </c>
      <c r="D44" s="102"/>
      <c r="E44" s="102"/>
      <c r="F44" s="102"/>
      <c r="G44" s="102"/>
      <c r="H44" s="103"/>
      <c r="I44" s="101" t="s">
        <v>302</v>
      </c>
      <c r="J44" s="102"/>
      <c r="K44" s="102"/>
      <c r="L44" s="102"/>
      <c r="M44" s="102"/>
      <c r="N44" s="103"/>
      <c r="O44" s="101" t="s">
        <v>303</v>
      </c>
      <c r="P44" s="102"/>
      <c r="Q44" s="102"/>
      <c r="R44" s="102"/>
      <c r="S44" s="102"/>
      <c r="T44" s="103"/>
      <c r="U44" s="101"/>
      <c r="V44" s="102"/>
      <c r="W44" s="102"/>
      <c r="X44" s="102"/>
      <c r="Y44" s="102"/>
      <c r="Z44" s="103"/>
      <c r="AA44" s="101"/>
      <c r="AB44" s="102"/>
      <c r="AC44" s="102"/>
      <c r="AD44" s="102"/>
      <c r="AE44" s="102"/>
      <c r="AF44" s="103"/>
    </row>
    <row r="45" spans="1:35" ht="14.25" hidden="1" customHeight="1" x14ac:dyDescent="0.15">
      <c r="A45" s="88"/>
      <c r="B45" s="72"/>
      <c r="C45" s="32"/>
      <c r="D45" s="33"/>
      <c r="E45" s="98" t="s">
        <v>11</v>
      </c>
      <c r="F45" s="98"/>
      <c r="G45" s="33"/>
      <c r="H45" s="34"/>
      <c r="I45" s="32"/>
      <c r="J45" s="33"/>
      <c r="K45" s="98" t="s">
        <v>11</v>
      </c>
      <c r="L45" s="98"/>
      <c r="M45" s="33"/>
      <c r="N45" s="34"/>
      <c r="O45" s="32"/>
      <c r="P45" s="33"/>
      <c r="Q45" s="98" t="s">
        <v>11</v>
      </c>
      <c r="R45" s="98"/>
      <c r="S45" s="33"/>
      <c r="T45" s="34"/>
      <c r="U45" s="32"/>
      <c r="V45" s="33"/>
      <c r="W45" s="98" t="s">
        <v>11</v>
      </c>
      <c r="X45" s="98"/>
      <c r="Y45" s="33"/>
      <c r="Z45" s="34"/>
      <c r="AA45" s="32"/>
      <c r="AB45" s="33"/>
      <c r="AC45" s="98" t="s">
        <v>11</v>
      </c>
      <c r="AD45" s="98"/>
      <c r="AE45" s="33"/>
      <c r="AF45" s="34"/>
      <c r="AI45" s="1"/>
    </row>
    <row r="46" spans="1:35" ht="14.25" hidden="1" customHeight="1" x14ac:dyDescent="0.15">
      <c r="A46" s="88"/>
      <c r="B46" s="72"/>
      <c r="C46" s="32">
        <v>0</v>
      </c>
      <c r="D46" s="33"/>
      <c r="E46" s="98" t="s">
        <v>198</v>
      </c>
      <c r="F46" s="99"/>
      <c r="G46" s="33"/>
      <c r="H46" s="34">
        <v>3</v>
      </c>
      <c r="I46" s="32">
        <v>0</v>
      </c>
      <c r="J46" s="33"/>
      <c r="K46" s="98" t="s">
        <v>198</v>
      </c>
      <c r="L46" s="99"/>
      <c r="M46" s="33"/>
      <c r="N46" s="34">
        <v>1</v>
      </c>
      <c r="O46" s="32">
        <v>1</v>
      </c>
      <c r="P46" s="33"/>
      <c r="Q46" s="98" t="s">
        <v>198</v>
      </c>
      <c r="R46" s="99"/>
      <c r="S46" s="33"/>
      <c r="T46" s="34">
        <v>0</v>
      </c>
      <c r="U46" s="32"/>
      <c r="V46" s="33"/>
      <c r="W46" s="98" t="s">
        <v>198</v>
      </c>
      <c r="X46" s="99"/>
      <c r="Y46" s="33"/>
      <c r="Z46" s="34"/>
      <c r="AA46" s="32"/>
      <c r="AB46" s="33"/>
      <c r="AC46" s="98" t="s">
        <v>198</v>
      </c>
      <c r="AD46" s="99"/>
      <c r="AE46" s="33"/>
      <c r="AF46" s="34"/>
      <c r="AI46" s="1"/>
    </row>
    <row r="47" spans="1:35" ht="15" hidden="1" customHeight="1" x14ac:dyDescent="0.15">
      <c r="A47" s="89"/>
      <c r="B47" s="73"/>
      <c r="C47" s="35"/>
      <c r="D47" s="36"/>
      <c r="E47" s="100" t="s">
        <v>290</v>
      </c>
      <c r="F47" s="100"/>
      <c r="G47" s="36"/>
      <c r="H47" s="37"/>
      <c r="I47" s="35"/>
      <c r="J47" s="36"/>
      <c r="K47" s="100" t="s">
        <v>286</v>
      </c>
      <c r="L47" s="100"/>
      <c r="M47" s="36"/>
      <c r="N47" s="37"/>
      <c r="O47" s="35"/>
      <c r="P47" s="36"/>
      <c r="Q47" s="100" t="s">
        <v>294</v>
      </c>
      <c r="R47" s="100"/>
      <c r="S47" s="36"/>
      <c r="T47" s="37"/>
      <c r="U47" s="35"/>
      <c r="V47" s="36"/>
      <c r="W47" s="100"/>
      <c r="X47" s="100"/>
      <c r="Y47" s="36"/>
      <c r="Z47" s="37"/>
      <c r="AA47" s="35"/>
      <c r="AB47" s="36"/>
      <c r="AC47" s="100"/>
      <c r="AD47" s="100"/>
      <c r="AE47" s="36"/>
      <c r="AF47" s="37"/>
      <c r="AI47" s="1"/>
    </row>
    <row r="48" spans="1:35" ht="14.25" hidden="1" customHeight="1" x14ac:dyDescent="0.15">
      <c r="A48" s="57" t="s">
        <v>86</v>
      </c>
      <c r="B48" s="93" t="s">
        <v>347</v>
      </c>
      <c r="C48" s="101" t="s">
        <v>304</v>
      </c>
      <c r="D48" s="102"/>
      <c r="E48" s="102"/>
      <c r="F48" s="102"/>
      <c r="G48" s="102"/>
      <c r="H48" s="103"/>
      <c r="I48" s="101" t="s">
        <v>305</v>
      </c>
      <c r="J48" s="102"/>
      <c r="K48" s="102"/>
      <c r="L48" s="102"/>
      <c r="M48" s="102"/>
      <c r="N48" s="103"/>
      <c r="O48" s="101" t="s">
        <v>306</v>
      </c>
      <c r="P48" s="102"/>
      <c r="Q48" s="102"/>
      <c r="R48" s="102"/>
      <c r="S48" s="102"/>
      <c r="T48" s="103"/>
      <c r="U48" s="101" t="s">
        <v>307</v>
      </c>
      <c r="V48" s="102"/>
      <c r="W48" s="102"/>
      <c r="X48" s="102"/>
      <c r="Y48" s="102"/>
      <c r="Z48" s="103"/>
      <c r="AA48" s="101" t="s">
        <v>308</v>
      </c>
      <c r="AB48" s="102"/>
      <c r="AC48" s="102"/>
      <c r="AD48" s="102"/>
      <c r="AE48" s="102"/>
      <c r="AF48" s="103"/>
    </row>
    <row r="49" spans="1:32" ht="15" hidden="1" customHeight="1" x14ac:dyDescent="0.15">
      <c r="A49" s="80"/>
      <c r="B49" s="91"/>
      <c r="C49" s="32">
        <v>5</v>
      </c>
      <c r="D49" s="33"/>
      <c r="E49" s="98" t="s">
        <v>11</v>
      </c>
      <c r="F49" s="98"/>
      <c r="G49" s="33"/>
      <c r="H49" s="34">
        <v>4</v>
      </c>
      <c r="I49" s="32"/>
      <c r="J49" s="33"/>
      <c r="K49" s="98" t="s">
        <v>11</v>
      </c>
      <c r="L49" s="98"/>
      <c r="M49" s="33"/>
      <c r="N49" s="34"/>
      <c r="O49" s="32"/>
      <c r="P49" s="33"/>
      <c r="Q49" s="98" t="s">
        <v>11</v>
      </c>
      <c r="R49" s="98"/>
      <c r="S49" s="33"/>
      <c r="T49" s="34"/>
      <c r="U49" s="32"/>
      <c r="V49" s="33"/>
      <c r="W49" s="98" t="s">
        <v>11</v>
      </c>
      <c r="X49" s="98"/>
      <c r="Y49" s="33"/>
      <c r="Z49" s="34"/>
      <c r="AA49" s="32"/>
      <c r="AB49" s="33"/>
      <c r="AC49" s="98" t="s">
        <v>11</v>
      </c>
      <c r="AD49" s="98"/>
      <c r="AE49" s="33"/>
      <c r="AF49" s="34"/>
    </row>
    <row r="50" spans="1:32" ht="14.25" hidden="1" customHeight="1" x14ac:dyDescent="0.15">
      <c r="A50" s="80"/>
      <c r="B50" s="91"/>
      <c r="C50" s="32">
        <v>0</v>
      </c>
      <c r="D50" s="33"/>
      <c r="E50" s="98" t="s">
        <v>198</v>
      </c>
      <c r="F50" s="99"/>
      <c r="G50" s="33"/>
      <c r="H50" s="34">
        <v>0</v>
      </c>
      <c r="I50" s="32">
        <v>1</v>
      </c>
      <c r="J50" s="33"/>
      <c r="K50" s="98" t="s">
        <v>198</v>
      </c>
      <c r="L50" s="99"/>
      <c r="M50" s="33"/>
      <c r="N50" s="34">
        <v>0</v>
      </c>
      <c r="O50" s="32">
        <v>6</v>
      </c>
      <c r="P50" s="33"/>
      <c r="Q50" s="98" t="s">
        <v>198</v>
      </c>
      <c r="R50" s="99"/>
      <c r="S50" s="33"/>
      <c r="T50" s="34">
        <v>0</v>
      </c>
      <c r="U50" s="32">
        <v>4</v>
      </c>
      <c r="V50" s="33"/>
      <c r="W50" s="98" t="s">
        <v>198</v>
      </c>
      <c r="X50" s="99"/>
      <c r="Y50" s="33"/>
      <c r="Z50" s="34">
        <v>0</v>
      </c>
      <c r="AA50" s="32">
        <v>0</v>
      </c>
      <c r="AB50" s="33"/>
      <c r="AC50" s="98" t="s">
        <v>198</v>
      </c>
      <c r="AD50" s="99"/>
      <c r="AE50" s="33"/>
      <c r="AF50" s="34">
        <v>3</v>
      </c>
    </row>
    <row r="51" spans="1:32" ht="15" hidden="1" customHeight="1" x14ac:dyDescent="0.15">
      <c r="A51" s="80"/>
      <c r="B51" s="94"/>
      <c r="C51" s="35"/>
      <c r="D51" s="36"/>
      <c r="E51" s="100" t="s">
        <v>282</v>
      </c>
      <c r="F51" s="100"/>
      <c r="G51" s="36"/>
      <c r="H51" s="37"/>
      <c r="I51" s="35"/>
      <c r="J51" s="36"/>
      <c r="K51" s="100" t="s">
        <v>278</v>
      </c>
      <c r="L51" s="100"/>
      <c r="M51" s="36"/>
      <c r="N51" s="37"/>
      <c r="O51" s="35"/>
      <c r="P51" s="36"/>
      <c r="Q51" s="100" t="s">
        <v>277</v>
      </c>
      <c r="R51" s="100"/>
      <c r="S51" s="36"/>
      <c r="T51" s="37"/>
      <c r="U51" s="35"/>
      <c r="V51" s="36"/>
      <c r="W51" s="100" t="s">
        <v>284</v>
      </c>
      <c r="X51" s="100"/>
      <c r="Y51" s="36"/>
      <c r="Z51" s="37"/>
      <c r="AA51" s="35"/>
      <c r="AB51" s="36"/>
      <c r="AC51" s="100" t="s">
        <v>290</v>
      </c>
      <c r="AD51" s="100"/>
      <c r="AE51" s="36"/>
      <c r="AF51" s="37"/>
    </row>
    <row r="52" spans="1:32" ht="15" hidden="1" customHeight="1" x14ac:dyDescent="0.15">
      <c r="A52" s="80"/>
      <c r="B52" s="104" t="s">
        <v>348</v>
      </c>
      <c r="C52" s="101" t="s">
        <v>309</v>
      </c>
      <c r="D52" s="102"/>
      <c r="E52" s="102"/>
      <c r="F52" s="102"/>
      <c r="G52" s="102"/>
      <c r="H52" s="103"/>
      <c r="I52" s="101" t="s">
        <v>310</v>
      </c>
      <c r="J52" s="102"/>
      <c r="K52" s="102"/>
      <c r="L52" s="102"/>
      <c r="M52" s="102"/>
      <c r="N52" s="103"/>
      <c r="O52" s="101" t="s">
        <v>311</v>
      </c>
      <c r="P52" s="102"/>
      <c r="Q52" s="102"/>
      <c r="R52" s="102"/>
      <c r="S52" s="102"/>
      <c r="T52" s="103"/>
      <c r="U52" s="101" t="s">
        <v>312</v>
      </c>
      <c r="V52" s="102"/>
      <c r="W52" s="102"/>
      <c r="X52" s="102"/>
      <c r="Y52" s="102"/>
      <c r="Z52" s="103"/>
      <c r="AA52" s="101" t="s">
        <v>313</v>
      </c>
      <c r="AB52" s="102"/>
      <c r="AC52" s="102"/>
      <c r="AD52" s="102"/>
      <c r="AE52" s="102"/>
      <c r="AF52" s="103"/>
    </row>
    <row r="53" spans="1:32" ht="15" hidden="1" customHeight="1" x14ac:dyDescent="0.15">
      <c r="A53" s="80"/>
      <c r="B53" s="86"/>
      <c r="C53" s="32"/>
      <c r="D53" s="33"/>
      <c r="E53" s="98" t="s">
        <v>11</v>
      </c>
      <c r="F53" s="98"/>
      <c r="G53" s="33"/>
      <c r="H53" s="34"/>
      <c r="I53" s="32">
        <v>4</v>
      </c>
      <c r="J53" s="33"/>
      <c r="K53" s="98" t="s">
        <v>11</v>
      </c>
      <c r="L53" s="98"/>
      <c r="M53" s="33"/>
      <c r="N53" s="34">
        <v>3</v>
      </c>
      <c r="O53" s="32">
        <v>5</v>
      </c>
      <c r="P53" s="33"/>
      <c r="Q53" s="98" t="s">
        <v>11</v>
      </c>
      <c r="R53" s="98"/>
      <c r="S53" s="33"/>
      <c r="T53" s="34">
        <v>3</v>
      </c>
      <c r="U53" s="32"/>
      <c r="V53" s="33"/>
      <c r="W53" s="98" t="s">
        <v>11</v>
      </c>
      <c r="X53" s="98"/>
      <c r="Y53" s="33"/>
      <c r="Z53" s="34"/>
      <c r="AA53" s="32"/>
      <c r="AB53" s="33"/>
      <c r="AC53" s="98" t="s">
        <v>11</v>
      </c>
      <c r="AD53" s="98"/>
      <c r="AE53" s="33"/>
      <c r="AF53" s="34"/>
    </row>
    <row r="54" spans="1:32" ht="15" hidden="1" customHeight="1" x14ac:dyDescent="0.15">
      <c r="A54" s="80"/>
      <c r="B54" s="86"/>
      <c r="C54" s="32">
        <v>1</v>
      </c>
      <c r="D54" s="33"/>
      <c r="E54" s="98" t="s">
        <v>198</v>
      </c>
      <c r="F54" s="99"/>
      <c r="G54" s="33"/>
      <c r="H54" s="34">
        <v>4</v>
      </c>
      <c r="I54" s="32">
        <v>1</v>
      </c>
      <c r="J54" s="33"/>
      <c r="K54" s="98" t="s">
        <v>198</v>
      </c>
      <c r="L54" s="99"/>
      <c r="M54" s="33"/>
      <c r="N54" s="34">
        <v>1</v>
      </c>
      <c r="O54" s="32">
        <v>2</v>
      </c>
      <c r="P54" s="33"/>
      <c r="Q54" s="98" t="s">
        <v>198</v>
      </c>
      <c r="R54" s="99"/>
      <c r="S54" s="33"/>
      <c r="T54" s="34">
        <v>2</v>
      </c>
      <c r="U54" s="32">
        <v>0</v>
      </c>
      <c r="V54" s="33"/>
      <c r="W54" s="98" t="s">
        <v>198</v>
      </c>
      <c r="X54" s="99"/>
      <c r="Y54" s="33"/>
      <c r="Z54" s="34">
        <v>3</v>
      </c>
      <c r="AA54" s="32">
        <v>0</v>
      </c>
      <c r="AB54" s="33"/>
      <c r="AC54" s="98" t="s">
        <v>198</v>
      </c>
      <c r="AD54" s="99"/>
      <c r="AE54" s="33"/>
      <c r="AF54" s="34">
        <v>3</v>
      </c>
    </row>
    <row r="55" spans="1:32" ht="15" hidden="1" customHeight="1" x14ac:dyDescent="0.15">
      <c r="A55" s="81"/>
      <c r="B55" s="87"/>
      <c r="C55" s="35"/>
      <c r="D55" s="36"/>
      <c r="E55" s="100" t="s">
        <v>288</v>
      </c>
      <c r="F55" s="100"/>
      <c r="G55" s="36"/>
      <c r="H55" s="37"/>
      <c r="I55" s="35"/>
      <c r="J55" s="36"/>
      <c r="K55" s="100" t="s">
        <v>279</v>
      </c>
      <c r="L55" s="100"/>
      <c r="M55" s="36"/>
      <c r="N55" s="37"/>
      <c r="O55" s="35"/>
      <c r="P55" s="36"/>
      <c r="Q55" s="100" t="s">
        <v>292</v>
      </c>
      <c r="R55" s="100"/>
      <c r="S55" s="36"/>
      <c r="T55" s="37"/>
      <c r="U55" s="35"/>
      <c r="V55" s="36"/>
      <c r="W55" s="100" t="s">
        <v>286</v>
      </c>
      <c r="X55" s="100"/>
      <c r="Y55" s="36"/>
      <c r="Z55" s="37"/>
      <c r="AA55" s="35"/>
      <c r="AB55" s="36"/>
      <c r="AC55" s="100" t="s">
        <v>294</v>
      </c>
      <c r="AD55" s="100"/>
      <c r="AE55" s="36"/>
      <c r="AF55" s="37"/>
    </row>
    <row r="56" spans="1:32" ht="15" hidden="1" customHeight="1" x14ac:dyDescent="0.15">
      <c r="A56" s="63" t="s">
        <v>351</v>
      </c>
      <c r="B56" s="74" t="s">
        <v>349</v>
      </c>
      <c r="C56" s="101" t="s">
        <v>314</v>
      </c>
      <c r="D56" s="102"/>
      <c r="E56" s="102"/>
      <c r="F56" s="102"/>
      <c r="G56" s="102"/>
      <c r="H56" s="103"/>
      <c r="I56" s="101" t="s">
        <v>315</v>
      </c>
      <c r="J56" s="102"/>
      <c r="K56" s="102"/>
      <c r="L56" s="102"/>
      <c r="M56" s="102"/>
      <c r="N56" s="103"/>
      <c r="O56" s="101" t="s">
        <v>317</v>
      </c>
      <c r="P56" s="102"/>
      <c r="Q56" s="102"/>
      <c r="R56" s="102"/>
      <c r="S56" s="102"/>
      <c r="T56" s="103"/>
      <c r="U56" s="101" t="s">
        <v>316</v>
      </c>
      <c r="V56" s="102"/>
      <c r="W56" s="102"/>
      <c r="X56" s="102"/>
      <c r="Y56" s="102"/>
      <c r="Z56" s="103"/>
      <c r="AA56" s="101" t="s">
        <v>318</v>
      </c>
      <c r="AB56" s="102"/>
      <c r="AC56" s="102"/>
      <c r="AD56" s="102"/>
      <c r="AE56" s="102"/>
      <c r="AF56" s="103"/>
    </row>
    <row r="57" spans="1:32" ht="15" hidden="1" customHeight="1" x14ac:dyDescent="0.15">
      <c r="A57" s="105"/>
      <c r="B57" s="75"/>
      <c r="C57" s="32">
        <v>4</v>
      </c>
      <c r="D57" s="33"/>
      <c r="E57" s="98" t="s">
        <v>11</v>
      </c>
      <c r="F57" s="98"/>
      <c r="G57" s="33"/>
      <c r="H57" s="34">
        <v>3</v>
      </c>
      <c r="I57" s="32"/>
      <c r="J57" s="33"/>
      <c r="K57" s="98" t="s">
        <v>11</v>
      </c>
      <c r="L57" s="98"/>
      <c r="M57" s="33"/>
      <c r="N57" s="34"/>
      <c r="O57" s="32">
        <v>4</v>
      </c>
      <c r="P57" s="33"/>
      <c r="Q57" s="98" t="s">
        <v>11</v>
      </c>
      <c r="R57" s="98"/>
      <c r="S57" s="33"/>
      <c r="T57" s="34">
        <v>3</v>
      </c>
      <c r="U57" s="32"/>
      <c r="V57" s="33"/>
      <c r="W57" s="98" t="s">
        <v>11</v>
      </c>
      <c r="X57" s="98"/>
      <c r="Y57" s="33"/>
      <c r="Z57" s="34"/>
      <c r="AA57" s="32"/>
      <c r="AB57" s="33"/>
      <c r="AC57" s="98" t="s">
        <v>11</v>
      </c>
      <c r="AD57" s="98"/>
      <c r="AE57" s="33"/>
      <c r="AF57" s="34"/>
    </row>
    <row r="58" spans="1:32" ht="15" hidden="1" customHeight="1" x14ac:dyDescent="0.15">
      <c r="A58" s="105"/>
      <c r="B58" s="75"/>
      <c r="C58" s="32">
        <v>0</v>
      </c>
      <c r="D58" s="33"/>
      <c r="E58" s="98" t="s">
        <v>198</v>
      </c>
      <c r="F58" s="99"/>
      <c r="G58" s="33"/>
      <c r="H58" s="34">
        <v>0</v>
      </c>
      <c r="I58" s="32">
        <v>1</v>
      </c>
      <c r="J58" s="33"/>
      <c r="K58" s="98" t="s">
        <v>198</v>
      </c>
      <c r="L58" s="99"/>
      <c r="M58" s="33"/>
      <c r="N58" s="34">
        <v>3</v>
      </c>
      <c r="O58" s="32">
        <v>2</v>
      </c>
      <c r="P58" s="33"/>
      <c r="Q58" s="98" t="s">
        <v>198</v>
      </c>
      <c r="R58" s="99"/>
      <c r="S58" s="33"/>
      <c r="T58" s="34">
        <v>2</v>
      </c>
      <c r="U58" s="32">
        <v>0</v>
      </c>
      <c r="V58" s="33"/>
      <c r="W58" s="98" t="s">
        <v>198</v>
      </c>
      <c r="X58" s="99"/>
      <c r="Y58" s="33"/>
      <c r="Z58" s="34">
        <v>2</v>
      </c>
      <c r="AA58" s="32">
        <v>1</v>
      </c>
      <c r="AB58" s="33"/>
      <c r="AC58" s="98" t="s">
        <v>198</v>
      </c>
      <c r="AD58" s="99"/>
      <c r="AE58" s="33"/>
      <c r="AF58" s="34">
        <v>0</v>
      </c>
    </row>
    <row r="59" spans="1:32" ht="15" hidden="1" customHeight="1" x14ac:dyDescent="0.15">
      <c r="A59" s="106"/>
      <c r="B59" s="76"/>
      <c r="C59" s="35"/>
      <c r="D59" s="36"/>
      <c r="E59" s="100" t="s">
        <v>292</v>
      </c>
      <c r="F59" s="100"/>
      <c r="G59" s="36"/>
      <c r="H59" s="37"/>
      <c r="I59" s="35"/>
      <c r="J59" s="36"/>
      <c r="K59" s="100" t="s">
        <v>284</v>
      </c>
      <c r="L59" s="100"/>
      <c r="M59" s="36"/>
      <c r="N59" s="37"/>
      <c r="O59" s="35"/>
      <c r="P59" s="36"/>
      <c r="Q59" s="100" t="s">
        <v>290</v>
      </c>
      <c r="R59" s="100"/>
      <c r="S59" s="36"/>
      <c r="T59" s="37"/>
      <c r="U59" s="35"/>
      <c r="V59" s="36"/>
      <c r="W59" s="100" t="s">
        <v>277</v>
      </c>
      <c r="X59" s="100"/>
      <c r="Y59" s="36"/>
      <c r="Z59" s="37"/>
      <c r="AA59" s="35"/>
      <c r="AB59" s="36"/>
      <c r="AC59" s="100" t="s">
        <v>279</v>
      </c>
      <c r="AD59" s="100"/>
      <c r="AE59" s="36"/>
      <c r="AF59" s="37"/>
    </row>
    <row r="60" spans="1:32" ht="15" hidden="1" customHeight="1" x14ac:dyDescent="0.15">
      <c r="A60" s="56" t="s">
        <v>350</v>
      </c>
      <c r="B60" s="63" t="s">
        <v>352</v>
      </c>
      <c r="C60" s="101" t="s">
        <v>319</v>
      </c>
      <c r="D60" s="102"/>
      <c r="E60" s="102"/>
      <c r="F60" s="102"/>
      <c r="G60" s="102"/>
      <c r="H60" s="103"/>
      <c r="I60" s="101" t="s">
        <v>321</v>
      </c>
      <c r="J60" s="102"/>
      <c r="K60" s="102"/>
      <c r="L60" s="102"/>
      <c r="M60" s="102"/>
      <c r="N60" s="103"/>
      <c r="O60" s="101" t="s">
        <v>323</v>
      </c>
      <c r="P60" s="102"/>
      <c r="Q60" s="102"/>
      <c r="R60" s="102"/>
      <c r="S60" s="102"/>
      <c r="T60" s="103"/>
      <c r="U60" s="101" t="s">
        <v>325</v>
      </c>
      <c r="V60" s="102"/>
      <c r="W60" s="102"/>
      <c r="X60" s="102"/>
      <c r="Y60" s="102"/>
      <c r="Z60" s="103"/>
      <c r="AA60" s="101" t="s">
        <v>327</v>
      </c>
      <c r="AB60" s="102"/>
      <c r="AC60" s="102"/>
      <c r="AD60" s="102"/>
      <c r="AE60" s="102"/>
      <c r="AF60" s="103"/>
    </row>
    <row r="61" spans="1:32" ht="14.25" hidden="1" customHeight="1" x14ac:dyDescent="0.15">
      <c r="A61" s="88"/>
      <c r="B61" s="91"/>
      <c r="C61" s="32">
        <v>4</v>
      </c>
      <c r="D61" s="33"/>
      <c r="E61" s="98" t="s">
        <v>11</v>
      </c>
      <c r="F61" s="98"/>
      <c r="G61" s="33"/>
      <c r="H61" s="34">
        <v>3</v>
      </c>
      <c r="I61" s="32"/>
      <c r="J61" s="33"/>
      <c r="K61" s="98" t="s">
        <v>11</v>
      </c>
      <c r="L61" s="98"/>
      <c r="M61" s="33"/>
      <c r="N61" s="34"/>
      <c r="O61" s="32"/>
      <c r="P61" s="33"/>
      <c r="Q61" s="98" t="s">
        <v>11</v>
      </c>
      <c r="R61" s="98"/>
      <c r="S61" s="33"/>
      <c r="T61" s="34"/>
      <c r="U61" s="32">
        <v>2</v>
      </c>
      <c r="V61" s="33"/>
      <c r="W61" s="98" t="s">
        <v>11</v>
      </c>
      <c r="X61" s="98"/>
      <c r="Y61" s="33"/>
      <c r="Z61" s="34">
        <v>4</v>
      </c>
      <c r="AA61" s="32">
        <v>7</v>
      </c>
      <c r="AB61" s="33"/>
      <c r="AC61" s="98" t="s">
        <v>11</v>
      </c>
      <c r="AD61" s="98"/>
      <c r="AE61" s="33"/>
      <c r="AF61" s="34">
        <v>8</v>
      </c>
    </row>
    <row r="62" spans="1:32" ht="14.25" hidden="1" customHeight="1" x14ac:dyDescent="0.15">
      <c r="A62" s="88"/>
      <c r="B62" s="91"/>
      <c r="C62" s="32">
        <v>1</v>
      </c>
      <c r="D62" s="33"/>
      <c r="E62" s="98" t="s">
        <v>198</v>
      </c>
      <c r="F62" s="99"/>
      <c r="G62" s="33"/>
      <c r="H62" s="34">
        <v>1</v>
      </c>
      <c r="I62" s="32">
        <v>0</v>
      </c>
      <c r="J62" s="33"/>
      <c r="K62" s="98" t="s">
        <v>198</v>
      </c>
      <c r="L62" s="99"/>
      <c r="M62" s="33"/>
      <c r="N62" s="34">
        <v>1</v>
      </c>
      <c r="O62" s="32">
        <v>1</v>
      </c>
      <c r="P62" s="33"/>
      <c r="Q62" s="98" t="s">
        <v>198</v>
      </c>
      <c r="R62" s="99"/>
      <c r="S62" s="33"/>
      <c r="T62" s="34">
        <v>0</v>
      </c>
      <c r="U62" s="32">
        <v>0</v>
      </c>
      <c r="V62" s="33"/>
      <c r="W62" s="98" t="s">
        <v>198</v>
      </c>
      <c r="X62" s="99"/>
      <c r="Y62" s="33"/>
      <c r="Z62" s="34">
        <v>0</v>
      </c>
      <c r="AA62" s="32">
        <v>1</v>
      </c>
      <c r="AB62" s="33"/>
      <c r="AC62" s="98" t="s">
        <v>198</v>
      </c>
      <c r="AD62" s="99"/>
      <c r="AE62" s="33"/>
      <c r="AF62" s="34">
        <v>1</v>
      </c>
    </row>
    <row r="63" spans="1:32" ht="14.25" hidden="1" customHeight="1" x14ac:dyDescent="0.15">
      <c r="A63" s="89"/>
      <c r="B63" s="94"/>
      <c r="C63" s="35"/>
      <c r="D63" s="36"/>
      <c r="E63" s="100" t="s">
        <v>320</v>
      </c>
      <c r="F63" s="100"/>
      <c r="G63" s="36"/>
      <c r="H63" s="37"/>
      <c r="I63" s="35"/>
      <c r="J63" s="36"/>
      <c r="K63" s="100" t="s">
        <v>322</v>
      </c>
      <c r="L63" s="100"/>
      <c r="M63" s="36"/>
      <c r="N63" s="37"/>
      <c r="O63" s="35"/>
      <c r="P63" s="36"/>
      <c r="Q63" s="100" t="s">
        <v>324</v>
      </c>
      <c r="R63" s="100"/>
      <c r="S63" s="36"/>
      <c r="T63" s="37"/>
      <c r="U63" s="35"/>
      <c r="V63" s="36"/>
      <c r="W63" s="100" t="s">
        <v>326</v>
      </c>
      <c r="X63" s="100"/>
      <c r="Y63" s="36"/>
      <c r="Z63" s="37"/>
      <c r="AA63" s="35"/>
      <c r="AB63" s="36"/>
      <c r="AC63" s="100" t="s">
        <v>328</v>
      </c>
      <c r="AD63" s="100"/>
      <c r="AE63" s="36"/>
      <c r="AF63" s="37"/>
    </row>
    <row r="64" spans="1:32" ht="15" hidden="1" customHeight="1" x14ac:dyDescent="0.15">
      <c r="A64" s="71" t="s">
        <v>89</v>
      </c>
      <c r="B64" s="104" t="s">
        <v>353</v>
      </c>
      <c r="C64" s="101" t="s">
        <v>329</v>
      </c>
      <c r="D64" s="102"/>
      <c r="E64" s="102"/>
      <c r="F64" s="102"/>
      <c r="G64" s="102"/>
      <c r="H64" s="103"/>
      <c r="I64" s="101" t="s">
        <v>331</v>
      </c>
      <c r="J64" s="102"/>
      <c r="K64" s="102"/>
      <c r="L64" s="102"/>
      <c r="M64" s="102"/>
      <c r="N64" s="103"/>
      <c r="O64" s="101" t="s">
        <v>332</v>
      </c>
      <c r="P64" s="102"/>
      <c r="Q64" s="102"/>
      <c r="R64" s="102"/>
      <c r="S64" s="102"/>
      <c r="T64" s="103"/>
      <c r="U64" s="101" t="s">
        <v>333</v>
      </c>
      <c r="V64" s="102"/>
      <c r="W64" s="102"/>
      <c r="X64" s="102"/>
      <c r="Y64" s="102"/>
      <c r="Z64" s="103"/>
      <c r="AA64" s="101" t="s">
        <v>334</v>
      </c>
      <c r="AB64" s="102"/>
      <c r="AC64" s="102"/>
      <c r="AD64" s="102"/>
      <c r="AE64" s="102"/>
      <c r="AF64" s="103"/>
    </row>
    <row r="65" spans="1:32" ht="13.5" hidden="1" customHeight="1" x14ac:dyDescent="0.15">
      <c r="A65" s="88"/>
      <c r="B65" s="91"/>
      <c r="C65" s="32"/>
      <c r="D65" s="33"/>
      <c r="E65" s="98" t="s">
        <v>11</v>
      </c>
      <c r="F65" s="98"/>
      <c r="G65" s="33"/>
      <c r="H65" s="34"/>
      <c r="I65" s="32"/>
      <c r="J65" s="33"/>
      <c r="K65" s="98" t="s">
        <v>11</v>
      </c>
      <c r="L65" s="98"/>
      <c r="M65" s="33"/>
      <c r="N65" s="34"/>
      <c r="O65" s="32"/>
      <c r="P65" s="33"/>
      <c r="Q65" s="98" t="s">
        <v>11</v>
      </c>
      <c r="R65" s="98"/>
      <c r="S65" s="33"/>
      <c r="T65" s="34"/>
      <c r="U65" s="32"/>
      <c r="V65" s="33"/>
      <c r="W65" s="98" t="s">
        <v>11</v>
      </c>
      <c r="X65" s="98"/>
      <c r="Y65" s="33"/>
      <c r="Z65" s="34"/>
      <c r="AA65" s="32"/>
      <c r="AB65" s="33"/>
      <c r="AC65" s="98" t="s">
        <v>11</v>
      </c>
      <c r="AD65" s="98"/>
      <c r="AE65" s="33"/>
      <c r="AF65" s="34"/>
    </row>
    <row r="66" spans="1:32" ht="14.25" hidden="1" customHeight="1" x14ac:dyDescent="0.15">
      <c r="A66" s="88"/>
      <c r="B66" s="91"/>
      <c r="C66" s="32">
        <v>0</v>
      </c>
      <c r="D66" s="33"/>
      <c r="E66" s="98" t="s">
        <v>198</v>
      </c>
      <c r="F66" s="99"/>
      <c r="G66" s="33"/>
      <c r="H66" s="34">
        <v>2</v>
      </c>
      <c r="I66" s="32">
        <v>2</v>
      </c>
      <c r="J66" s="33"/>
      <c r="K66" s="98" t="s">
        <v>198</v>
      </c>
      <c r="L66" s="99"/>
      <c r="M66" s="33"/>
      <c r="N66" s="34">
        <v>1</v>
      </c>
      <c r="O66" s="32">
        <v>2</v>
      </c>
      <c r="P66" s="33"/>
      <c r="Q66" s="98" t="s">
        <v>198</v>
      </c>
      <c r="R66" s="99"/>
      <c r="S66" s="33"/>
      <c r="T66" s="34">
        <v>3</v>
      </c>
      <c r="U66" s="32">
        <v>0</v>
      </c>
      <c r="V66" s="33"/>
      <c r="W66" s="98" t="s">
        <v>198</v>
      </c>
      <c r="X66" s="99"/>
      <c r="Y66" s="33"/>
      <c r="Z66" s="34">
        <v>3</v>
      </c>
      <c r="AA66" s="32">
        <v>0</v>
      </c>
      <c r="AB66" s="33"/>
      <c r="AC66" s="98" t="s">
        <v>198</v>
      </c>
      <c r="AD66" s="99"/>
      <c r="AE66" s="33"/>
      <c r="AF66" s="34">
        <v>6</v>
      </c>
    </row>
    <row r="67" spans="1:32" ht="15" hidden="1" customHeight="1" x14ac:dyDescent="0.15">
      <c r="A67" s="88"/>
      <c r="B67" s="92"/>
      <c r="C67" s="35"/>
      <c r="D67" s="36"/>
      <c r="E67" s="100" t="s">
        <v>330</v>
      </c>
      <c r="F67" s="100"/>
      <c r="G67" s="36"/>
      <c r="H67" s="37"/>
      <c r="I67" s="36"/>
      <c r="J67" s="36"/>
      <c r="K67" s="100" t="s">
        <v>326</v>
      </c>
      <c r="L67" s="100"/>
      <c r="M67" s="36"/>
      <c r="N67" s="37"/>
      <c r="O67" s="35"/>
      <c r="P67" s="36"/>
      <c r="Q67" s="100" t="s">
        <v>322</v>
      </c>
      <c r="R67" s="100"/>
      <c r="S67" s="36"/>
      <c r="T67" s="37"/>
      <c r="U67" s="35"/>
      <c r="V67" s="36"/>
      <c r="W67" s="100" t="s">
        <v>324</v>
      </c>
      <c r="X67" s="100"/>
      <c r="Y67" s="36"/>
      <c r="Z67" s="37"/>
      <c r="AA67" s="35"/>
      <c r="AB67" s="36"/>
      <c r="AC67" s="100" t="s">
        <v>335</v>
      </c>
      <c r="AD67" s="100"/>
      <c r="AE67" s="36"/>
      <c r="AF67" s="37"/>
    </row>
    <row r="68" spans="1:32" ht="15" hidden="1" customHeight="1" x14ac:dyDescent="0.15">
      <c r="A68" s="88"/>
      <c r="B68" s="104" t="s">
        <v>354</v>
      </c>
      <c r="C68" s="102" t="s">
        <v>336</v>
      </c>
      <c r="D68" s="102"/>
      <c r="E68" s="102"/>
      <c r="F68" s="102"/>
      <c r="G68" s="102"/>
      <c r="H68" s="103"/>
      <c r="I68" s="102" t="s">
        <v>338</v>
      </c>
      <c r="J68" s="102"/>
      <c r="K68" s="102"/>
      <c r="L68" s="102"/>
      <c r="M68" s="102"/>
      <c r="N68" s="103"/>
      <c r="O68" s="101" t="s">
        <v>339</v>
      </c>
      <c r="P68" s="102"/>
      <c r="Q68" s="102"/>
      <c r="R68" s="102"/>
      <c r="S68" s="102"/>
      <c r="T68" s="103"/>
      <c r="U68" s="101" t="s">
        <v>341</v>
      </c>
      <c r="V68" s="102"/>
      <c r="W68" s="102"/>
      <c r="X68" s="102"/>
      <c r="Y68" s="102"/>
      <c r="Z68" s="103"/>
      <c r="AA68" s="101"/>
      <c r="AB68" s="102"/>
      <c r="AC68" s="102"/>
      <c r="AD68" s="102"/>
      <c r="AE68" s="102"/>
      <c r="AF68" s="103"/>
    </row>
    <row r="69" spans="1:32" ht="15" hidden="1" customHeight="1" x14ac:dyDescent="0.15">
      <c r="A69" s="88"/>
      <c r="B69" s="80"/>
      <c r="C69" s="32"/>
      <c r="D69" s="33"/>
      <c r="E69" s="98" t="s">
        <v>11</v>
      </c>
      <c r="F69" s="98"/>
      <c r="G69" s="33"/>
      <c r="H69" s="34"/>
      <c r="I69" s="32"/>
      <c r="J69" s="33"/>
      <c r="K69" s="98" t="s">
        <v>11</v>
      </c>
      <c r="L69" s="98"/>
      <c r="M69" s="33"/>
      <c r="N69" s="34"/>
      <c r="O69" s="32"/>
      <c r="P69" s="33"/>
      <c r="Q69" s="98" t="s">
        <v>11</v>
      </c>
      <c r="R69" s="98"/>
      <c r="S69" s="33"/>
      <c r="T69" s="34"/>
      <c r="U69" s="32"/>
      <c r="V69" s="33"/>
      <c r="W69" s="98" t="s">
        <v>11</v>
      </c>
      <c r="X69" s="98"/>
      <c r="Y69" s="33"/>
      <c r="Z69" s="34"/>
      <c r="AA69" s="32"/>
      <c r="AB69" s="33"/>
      <c r="AC69" s="98" t="s">
        <v>11</v>
      </c>
      <c r="AD69" s="98"/>
      <c r="AE69" s="33"/>
      <c r="AF69" s="34"/>
    </row>
    <row r="70" spans="1:32" ht="15" hidden="1" customHeight="1" x14ac:dyDescent="0.15">
      <c r="A70" s="88"/>
      <c r="B70" s="80"/>
      <c r="C70" s="32">
        <v>1</v>
      </c>
      <c r="D70" s="33"/>
      <c r="E70" s="98" t="s">
        <v>198</v>
      </c>
      <c r="F70" s="99"/>
      <c r="G70" s="33"/>
      <c r="H70" s="34">
        <v>0</v>
      </c>
      <c r="I70" s="32">
        <v>2</v>
      </c>
      <c r="J70" s="33"/>
      <c r="K70" s="98" t="s">
        <v>198</v>
      </c>
      <c r="L70" s="99"/>
      <c r="M70" s="33"/>
      <c r="N70" s="34">
        <v>3</v>
      </c>
      <c r="O70" s="32">
        <v>1</v>
      </c>
      <c r="P70" s="33"/>
      <c r="Q70" s="98" t="s">
        <v>198</v>
      </c>
      <c r="R70" s="99"/>
      <c r="S70" s="33"/>
      <c r="T70" s="34">
        <v>0</v>
      </c>
      <c r="U70" s="32">
        <v>2</v>
      </c>
      <c r="V70" s="33"/>
      <c r="W70" s="98" t="s">
        <v>198</v>
      </c>
      <c r="X70" s="99"/>
      <c r="Y70" s="33"/>
      <c r="Z70" s="34">
        <v>1</v>
      </c>
      <c r="AA70" s="32"/>
      <c r="AB70" s="33"/>
      <c r="AC70" s="98" t="s">
        <v>198</v>
      </c>
      <c r="AD70" s="99"/>
      <c r="AE70" s="33"/>
      <c r="AF70" s="34"/>
    </row>
    <row r="71" spans="1:32" ht="15" hidden="1" customHeight="1" x14ac:dyDescent="0.15">
      <c r="A71" s="89"/>
      <c r="B71" s="81"/>
      <c r="C71" s="35"/>
      <c r="D71" s="36"/>
      <c r="E71" s="100" t="s">
        <v>337</v>
      </c>
      <c r="F71" s="100"/>
      <c r="G71" s="36"/>
      <c r="H71" s="37"/>
      <c r="I71" s="35"/>
      <c r="J71" s="36"/>
      <c r="K71" s="100" t="s">
        <v>328</v>
      </c>
      <c r="L71" s="100"/>
      <c r="M71" s="36"/>
      <c r="N71" s="37"/>
      <c r="O71" s="35"/>
      <c r="P71" s="36"/>
      <c r="Q71" s="100" t="s">
        <v>340</v>
      </c>
      <c r="R71" s="100"/>
      <c r="S71" s="36"/>
      <c r="T71" s="37"/>
      <c r="U71" s="35"/>
      <c r="V71" s="36"/>
      <c r="W71" s="100" t="s">
        <v>355</v>
      </c>
      <c r="X71" s="100"/>
      <c r="Y71" s="36"/>
      <c r="Z71" s="37"/>
      <c r="AA71" s="35"/>
      <c r="AB71" s="36"/>
      <c r="AC71" s="100"/>
      <c r="AD71" s="100"/>
      <c r="AE71" s="36"/>
      <c r="AF71" s="37"/>
    </row>
    <row r="72" spans="1:32" ht="15" customHeight="1" x14ac:dyDescent="0.15"/>
    <row r="73" spans="1:32" ht="11.25" customHeight="1" x14ac:dyDescent="0.15"/>
    <row r="74" spans="1:32" ht="11.25" customHeight="1" x14ac:dyDescent="0.15"/>
    <row r="75" spans="1:32" ht="15" customHeight="1" x14ac:dyDescent="0.15"/>
    <row r="76" spans="1:32" ht="15" customHeight="1" x14ac:dyDescent="0.15"/>
    <row r="77" spans="1:32" ht="11.25" customHeight="1" x14ac:dyDescent="0.15"/>
    <row r="78" spans="1:32" ht="11.25" customHeight="1" x14ac:dyDescent="0.15"/>
    <row r="79" spans="1:32" ht="15" customHeight="1" x14ac:dyDescent="0.15"/>
    <row r="80" spans="1:32" ht="15" customHeight="1" x14ac:dyDescent="0.15"/>
    <row r="81" ht="11.25" customHeight="1" x14ac:dyDescent="0.15"/>
    <row r="82" ht="11.2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437">
    <mergeCell ref="U1:W1"/>
    <mergeCell ref="X1:Z1"/>
    <mergeCell ref="AA1:AC1"/>
    <mergeCell ref="AD1:AF1"/>
    <mergeCell ref="A2:A4"/>
    <mergeCell ref="C2:E2"/>
    <mergeCell ref="F2:H2"/>
    <mergeCell ref="I2:K2"/>
    <mergeCell ref="L2:N2"/>
    <mergeCell ref="O2:Q2"/>
    <mergeCell ref="C1:E1"/>
    <mergeCell ref="F1:H1"/>
    <mergeCell ref="I1:K1"/>
    <mergeCell ref="L1:N1"/>
    <mergeCell ref="O1:Q1"/>
    <mergeCell ref="R1:T1"/>
    <mergeCell ref="AN2:AN4"/>
    <mergeCell ref="AO2:AO4"/>
    <mergeCell ref="AP2:AP4"/>
    <mergeCell ref="A5:A7"/>
    <mergeCell ref="C5:E5"/>
    <mergeCell ref="F5:H5"/>
    <mergeCell ref="I5:K5"/>
    <mergeCell ref="L5:N5"/>
    <mergeCell ref="O5:Q5"/>
    <mergeCell ref="R5:T5"/>
    <mergeCell ref="AH2:AH4"/>
    <mergeCell ref="AI2:AI4"/>
    <mergeCell ref="AJ2:AJ4"/>
    <mergeCell ref="AK2:AK4"/>
    <mergeCell ref="AL2:AL4"/>
    <mergeCell ref="AM2:AM4"/>
    <mergeCell ref="R2:T2"/>
    <mergeCell ref="U2:W2"/>
    <mergeCell ref="X2:Z2"/>
    <mergeCell ref="AA2:AC2"/>
    <mergeCell ref="AD2:AF2"/>
    <mergeCell ref="AG2:AG4"/>
    <mergeCell ref="AO5:AO7"/>
    <mergeCell ref="AP5:AP7"/>
    <mergeCell ref="A8:A10"/>
    <mergeCell ref="C8:E8"/>
    <mergeCell ref="F8:H8"/>
    <mergeCell ref="I8:K8"/>
    <mergeCell ref="L8:N8"/>
    <mergeCell ref="O8:Q8"/>
    <mergeCell ref="R8:T8"/>
    <mergeCell ref="U8:W8"/>
    <mergeCell ref="AI5:AI7"/>
    <mergeCell ref="AJ5:AJ7"/>
    <mergeCell ref="AK5:AK7"/>
    <mergeCell ref="AL5:AL7"/>
    <mergeCell ref="AM5:AM7"/>
    <mergeCell ref="AN5:AN7"/>
    <mergeCell ref="U5:W5"/>
    <mergeCell ref="X5:Z5"/>
    <mergeCell ref="AA5:AC5"/>
    <mergeCell ref="AD5:AF5"/>
    <mergeCell ref="AG5:AG7"/>
    <mergeCell ref="AH5:AH7"/>
    <mergeCell ref="AP8:AP10"/>
    <mergeCell ref="A11:A13"/>
    <mergeCell ref="C11:E11"/>
    <mergeCell ref="F11:H11"/>
    <mergeCell ref="I11:K11"/>
    <mergeCell ref="L11:N11"/>
    <mergeCell ref="O11:Q11"/>
    <mergeCell ref="R11:T11"/>
    <mergeCell ref="U11:W11"/>
    <mergeCell ref="X11:Z11"/>
    <mergeCell ref="AJ8:AJ10"/>
    <mergeCell ref="AK8:AK10"/>
    <mergeCell ref="AL8:AL10"/>
    <mergeCell ref="AM8:AM10"/>
    <mergeCell ref="AN8:AN10"/>
    <mergeCell ref="AO8:AO10"/>
    <mergeCell ref="X8:Z8"/>
    <mergeCell ref="AA8:AC8"/>
    <mergeCell ref="AD8:AF8"/>
    <mergeCell ref="AG8:AG10"/>
    <mergeCell ref="AH8:AH10"/>
    <mergeCell ref="AI8:AI10"/>
    <mergeCell ref="AM11:AM13"/>
    <mergeCell ref="AN11:AN13"/>
    <mergeCell ref="AO11:AO13"/>
    <mergeCell ref="AP11:AP13"/>
    <mergeCell ref="AA11:AC11"/>
    <mergeCell ref="AD11:AF11"/>
    <mergeCell ref="AG11:AG13"/>
    <mergeCell ref="AH11:AH13"/>
    <mergeCell ref="AI11:AI13"/>
    <mergeCell ref="AJ11:AJ13"/>
    <mergeCell ref="AG14:AG16"/>
    <mergeCell ref="AN14:AN16"/>
    <mergeCell ref="AO14:AO16"/>
    <mergeCell ref="AP14:AP16"/>
    <mergeCell ref="AM14:AM16"/>
    <mergeCell ref="A14:A16"/>
    <mergeCell ref="C14:E14"/>
    <mergeCell ref="F14:H14"/>
    <mergeCell ref="I14:K14"/>
    <mergeCell ref="L14:N14"/>
    <mergeCell ref="O14:Q14"/>
    <mergeCell ref="AK11:AK13"/>
    <mergeCell ref="AL11:AL13"/>
    <mergeCell ref="AD17:AF17"/>
    <mergeCell ref="AG17:AG19"/>
    <mergeCell ref="AH17:AH19"/>
    <mergeCell ref="A17:A19"/>
    <mergeCell ref="C17:E17"/>
    <mergeCell ref="F17:H17"/>
    <mergeCell ref="I17:K17"/>
    <mergeCell ref="L17:N17"/>
    <mergeCell ref="O17:Q17"/>
    <mergeCell ref="R17:T17"/>
    <mergeCell ref="AH14:AH16"/>
    <mergeCell ref="AI14:AI16"/>
    <mergeCell ref="AJ14:AJ16"/>
    <mergeCell ref="AK14:AK16"/>
    <mergeCell ref="AL14:AL16"/>
    <mergeCell ref="R14:T14"/>
    <mergeCell ref="U14:W14"/>
    <mergeCell ref="X14:Z14"/>
    <mergeCell ref="AA14:AC14"/>
    <mergeCell ref="AD14:AF14"/>
    <mergeCell ref="AA20:AC20"/>
    <mergeCell ref="AD20:AF20"/>
    <mergeCell ref="AG20:AG22"/>
    <mergeCell ref="AH20:AH22"/>
    <mergeCell ref="AI20:AI22"/>
    <mergeCell ref="AO17:AO19"/>
    <mergeCell ref="AP17:AP19"/>
    <mergeCell ref="A20:A22"/>
    <mergeCell ref="C20:E20"/>
    <mergeCell ref="F20:H20"/>
    <mergeCell ref="I20:K20"/>
    <mergeCell ref="L20:N20"/>
    <mergeCell ref="O20:Q20"/>
    <mergeCell ref="R20:T20"/>
    <mergeCell ref="U20:W20"/>
    <mergeCell ref="AI17:AI19"/>
    <mergeCell ref="AJ17:AJ19"/>
    <mergeCell ref="AK17:AK19"/>
    <mergeCell ref="AL17:AL19"/>
    <mergeCell ref="AM17:AM19"/>
    <mergeCell ref="AN17:AN19"/>
    <mergeCell ref="U17:W17"/>
    <mergeCell ref="X17:Z17"/>
    <mergeCell ref="AA17:AC17"/>
    <mergeCell ref="AP20:AP22"/>
    <mergeCell ref="AJ20:AJ22"/>
    <mergeCell ref="AK20:AK22"/>
    <mergeCell ref="AL20:AL22"/>
    <mergeCell ref="AM20:AM22"/>
    <mergeCell ref="A23:A25"/>
    <mergeCell ref="C23:E23"/>
    <mergeCell ref="F23:H23"/>
    <mergeCell ref="I23:K23"/>
    <mergeCell ref="L23:N23"/>
    <mergeCell ref="O23:Q23"/>
    <mergeCell ref="R23:T23"/>
    <mergeCell ref="U23:W23"/>
    <mergeCell ref="X23:Z23"/>
    <mergeCell ref="AN20:AN22"/>
    <mergeCell ref="AO20:AO22"/>
    <mergeCell ref="X20:Z20"/>
    <mergeCell ref="AK23:AK25"/>
    <mergeCell ref="AL23:AL25"/>
    <mergeCell ref="AM23:AM25"/>
    <mergeCell ref="AN23:AN25"/>
    <mergeCell ref="AO23:AO25"/>
    <mergeCell ref="AN26:AN28"/>
    <mergeCell ref="AO26:AO28"/>
    <mergeCell ref="AP23:AP25"/>
    <mergeCell ref="AA23:AC23"/>
    <mergeCell ref="AD23:AF23"/>
    <mergeCell ref="AG23:AG25"/>
    <mergeCell ref="AH23:AH25"/>
    <mergeCell ref="AI23:AI25"/>
    <mergeCell ref="AJ23:AJ25"/>
    <mergeCell ref="AA26:AC26"/>
    <mergeCell ref="AD26:AF26"/>
    <mergeCell ref="AG26:AG28"/>
    <mergeCell ref="A26:A28"/>
    <mergeCell ref="C26:E26"/>
    <mergeCell ref="AO29:AO31"/>
    <mergeCell ref="AP29:AP31"/>
    <mergeCell ref="F26:H26"/>
    <mergeCell ref="I26:K26"/>
    <mergeCell ref="L26:N26"/>
    <mergeCell ref="O26:Q26"/>
    <mergeCell ref="AC33:AD33"/>
    <mergeCell ref="AK29:AK31"/>
    <mergeCell ref="AL29:AL31"/>
    <mergeCell ref="AM29:AM31"/>
    <mergeCell ref="AN29:AN31"/>
    <mergeCell ref="U29:W29"/>
    <mergeCell ref="X29:Z29"/>
    <mergeCell ref="AA29:AC29"/>
    <mergeCell ref="AD29:AF29"/>
    <mergeCell ref="AG29:AG31"/>
    <mergeCell ref="AH29:AH31"/>
    <mergeCell ref="AI29:AI31"/>
    <mergeCell ref="E34:F34"/>
    <mergeCell ref="K34:L34"/>
    <mergeCell ref="Q34:R34"/>
    <mergeCell ref="W34:X34"/>
    <mergeCell ref="AC34:AD34"/>
    <mergeCell ref="AA36:AF36"/>
    <mergeCell ref="AP26:AP28"/>
    <mergeCell ref="A29:A31"/>
    <mergeCell ref="C29:E29"/>
    <mergeCell ref="F29:H29"/>
    <mergeCell ref="I29:K29"/>
    <mergeCell ref="L29:N29"/>
    <mergeCell ref="O29:Q29"/>
    <mergeCell ref="R29:T29"/>
    <mergeCell ref="AH26:AH28"/>
    <mergeCell ref="AI26:AI28"/>
    <mergeCell ref="AJ26:AJ28"/>
    <mergeCell ref="AK26:AK28"/>
    <mergeCell ref="AL26:AL28"/>
    <mergeCell ref="AM26:AM28"/>
    <mergeCell ref="R26:T26"/>
    <mergeCell ref="U26:W26"/>
    <mergeCell ref="X26:Z26"/>
    <mergeCell ref="AJ29:AJ31"/>
    <mergeCell ref="E37:F37"/>
    <mergeCell ref="K37:L37"/>
    <mergeCell ref="Q37:R37"/>
    <mergeCell ref="W37:X37"/>
    <mergeCell ref="AC37:AD37"/>
    <mergeCell ref="E35:F35"/>
    <mergeCell ref="K35:L35"/>
    <mergeCell ref="Q35:R35"/>
    <mergeCell ref="W35:X35"/>
    <mergeCell ref="AC35:AD35"/>
    <mergeCell ref="C36:H36"/>
    <mergeCell ref="I36:N36"/>
    <mergeCell ref="O36:T36"/>
    <mergeCell ref="U36:Z36"/>
    <mergeCell ref="A44:A47"/>
    <mergeCell ref="A40:A43"/>
    <mergeCell ref="E38:F38"/>
    <mergeCell ref="K38:L38"/>
    <mergeCell ref="Q38:R38"/>
    <mergeCell ref="W38:X38"/>
    <mergeCell ref="AC38:AD38"/>
    <mergeCell ref="E39:F39"/>
    <mergeCell ref="K39:L39"/>
    <mergeCell ref="Q39:R39"/>
    <mergeCell ref="W39:X39"/>
    <mergeCell ref="AC39:AD39"/>
    <mergeCell ref="A32:A39"/>
    <mergeCell ref="B32:B35"/>
    <mergeCell ref="C32:H32"/>
    <mergeCell ref="I32:N32"/>
    <mergeCell ref="O32:T32"/>
    <mergeCell ref="U32:Z32"/>
    <mergeCell ref="AA32:AF32"/>
    <mergeCell ref="E33:F33"/>
    <mergeCell ref="B36:B39"/>
    <mergeCell ref="K33:L33"/>
    <mergeCell ref="Q33:R33"/>
    <mergeCell ref="W33:X33"/>
    <mergeCell ref="B40:B43"/>
    <mergeCell ref="C40:H40"/>
    <mergeCell ref="I40:N40"/>
    <mergeCell ref="O40:T40"/>
    <mergeCell ref="U40:Z40"/>
    <mergeCell ref="E42:F42"/>
    <mergeCell ref="K42:L42"/>
    <mergeCell ref="Q42:R42"/>
    <mergeCell ref="W42:X42"/>
    <mergeCell ref="AC42:AD42"/>
    <mergeCell ref="E43:F43"/>
    <mergeCell ref="K43:L43"/>
    <mergeCell ref="Q43:R43"/>
    <mergeCell ref="W43:X43"/>
    <mergeCell ref="AC43:AD43"/>
    <mergeCell ref="AA40:AF40"/>
    <mergeCell ref="E41:F41"/>
    <mergeCell ref="K41:L41"/>
    <mergeCell ref="Q41:R41"/>
    <mergeCell ref="W41:X41"/>
    <mergeCell ref="AC41:AD41"/>
    <mergeCell ref="AC45:AD45"/>
    <mergeCell ref="E46:F46"/>
    <mergeCell ref="K46:L46"/>
    <mergeCell ref="Q46:R46"/>
    <mergeCell ref="W46:X46"/>
    <mergeCell ref="AC46:AD46"/>
    <mergeCell ref="B44:B47"/>
    <mergeCell ref="C44:H44"/>
    <mergeCell ref="I44:N44"/>
    <mergeCell ref="O44:T44"/>
    <mergeCell ref="U44:Z44"/>
    <mergeCell ref="AA44:AF44"/>
    <mergeCell ref="E45:F45"/>
    <mergeCell ref="K45:L45"/>
    <mergeCell ref="Q45:R45"/>
    <mergeCell ref="W45:X45"/>
    <mergeCell ref="U48:Z48"/>
    <mergeCell ref="AA48:AF48"/>
    <mergeCell ref="E49:F49"/>
    <mergeCell ref="K49:L49"/>
    <mergeCell ref="Q49:R49"/>
    <mergeCell ref="W49:X49"/>
    <mergeCell ref="AC49:AD49"/>
    <mergeCell ref="E47:F47"/>
    <mergeCell ref="K47:L47"/>
    <mergeCell ref="Q47:R47"/>
    <mergeCell ref="W47:X47"/>
    <mergeCell ref="AC47:AD47"/>
    <mergeCell ref="C48:H48"/>
    <mergeCell ref="I48:N48"/>
    <mergeCell ref="O48:T48"/>
    <mergeCell ref="E50:F50"/>
    <mergeCell ref="K50:L50"/>
    <mergeCell ref="Q50:R50"/>
    <mergeCell ref="W50:X50"/>
    <mergeCell ref="AC50:AD50"/>
    <mergeCell ref="E51:F51"/>
    <mergeCell ref="K51:L51"/>
    <mergeCell ref="Q51:R51"/>
    <mergeCell ref="W51:X51"/>
    <mergeCell ref="AC51:AD51"/>
    <mergeCell ref="A56:A59"/>
    <mergeCell ref="B56:B59"/>
    <mergeCell ref="C56:H56"/>
    <mergeCell ref="I56:N56"/>
    <mergeCell ref="O56:T56"/>
    <mergeCell ref="AC53:AD53"/>
    <mergeCell ref="E54:F54"/>
    <mergeCell ref="K54:L54"/>
    <mergeCell ref="Q54:R54"/>
    <mergeCell ref="W54:X54"/>
    <mergeCell ref="AC54:AD54"/>
    <mergeCell ref="B52:B55"/>
    <mergeCell ref="C52:H52"/>
    <mergeCell ref="I52:N52"/>
    <mergeCell ref="O52:T52"/>
    <mergeCell ref="U52:Z52"/>
    <mergeCell ref="AA52:AF52"/>
    <mergeCell ref="E53:F53"/>
    <mergeCell ref="K53:L53"/>
    <mergeCell ref="Q53:R53"/>
    <mergeCell ref="W53:X53"/>
    <mergeCell ref="A48:A55"/>
    <mergeCell ref="B48:B51"/>
    <mergeCell ref="U56:Z56"/>
    <mergeCell ref="AA56:AF56"/>
    <mergeCell ref="E57:F57"/>
    <mergeCell ref="K57:L57"/>
    <mergeCell ref="Q57:R57"/>
    <mergeCell ref="W57:X57"/>
    <mergeCell ref="AC57:AD57"/>
    <mergeCell ref="E55:F55"/>
    <mergeCell ref="K55:L55"/>
    <mergeCell ref="Q55:R55"/>
    <mergeCell ref="W55:X55"/>
    <mergeCell ref="AC55:AD55"/>
    <mergeCell ref="E58:F58"/>
    <mergeCell ref="K58:L58"/>
    <mergeCell ref="Q58:R58"/>
    <mergeCell ref="W58:X58"/>
    <mergeCell ref="AC58:AD58"/>
    <mergeCell ref="E59:F59"/>
    <mergeCell ref="K59:L59"/>
    <mergeCell ref="Q59:R59"/>
    <mergeCell ref="W59:X59"/>
    <mergeCell ref="AC59:AD59"/>
    <mergeCell ref="B60:B63"/>
    <mergeCell ref="U68:Z68"/>
    <mergeCell ref="AC62:AD62"/>
    <mergeCell ref="E63:F63"/>
    <mergeCell ref="K63:L63"/>
    <mergeCell ref="Q63:R63"/>
    <mergeCell ref="W63:X63"/>
    <mergeCell ref="AC63:AD63"/>
    <mergeCell ref="AA60:AF60"/>
    <mergeCell ref="E61:F61"/>
    <mergeCell ref="K61:L61"/>
    <mergeCell ref="Q61:R61"/>
    <mergeCell ref="W61:X61"/>
    <mergeCell ref="AC61:AD61"/>
    <mergeCell ref="C60:H60"/>
    <mergeCell ref="I60:N60"/>
    <mergeCell ref="O60:T60"/>
    <mergeCell ref="U60:Z60"/>
    <mergeCell ref="E62:F62"/>
    <mergeCell ref="K62:L62"/>
    <mergeCell ref="Q62:R62"/>
    <mergeCell ref="W62:X62"/>
    <mergeCell ref="B64:B67"/>
    <mergeCell ref="C64:H64"/>
    <mergeCell ref="I64:N64"/>
    <mergeCell ref="O64:T64"/>
    <mergeCell ref="U64:Z64"/>
    <mergeCell ref="AA64:AF64"/>
    <mergeCell ref="E65:F65"/>
    <mergeCell ref="K65:L65"/>
    <mergeCell ref="Q65:R65"/>
    <mergeCell ref="W65:X65"/>
    <mergeCell ref="C68:H68"/>
    <mergeCell ref="I68:N68"/>
    <mergeCell ref="O68:T68"/>
    <mergeCell ref="AC65:AD65"/>
    <mergeCell ref="E66:F66"/>
    <mergeCell ref="K66:L66"/>
    <mergeCell ref="Q66:R66"/>
    <mergeCell ref="W66:X66"/>
    <mergeCell ref="AC66:AD66"/>
    <mergeCell ref="A60:A63"/>
    <mergeCell ref="A64:A71"/>
    <mergeCell ref="E70:F70"/>
    <mergeCell ref="K70:L70"/>
    <mergeCell ref="Q70:R70"/>
    <mergeCell ref="W70:X70"/>
    <mergeCell ref="AC70:AD70"/>
    <mergeCell ref="E71:F71"/>
    <mergeCell ref="K71:L71"/>
    <mergeCell ref="Q71:R71"/>
    <mergeCell ref="W71:X71"/>
    <mergeCell ref="AC71:AD71"/>
    <mergeCell ref="AA68:AF68"/>
    <mergeCell ref="E69:F69"/>
    <mergeCell ref="K69:L69"/>
    <mergeCell ref="Q69:R69"/>
    <mergeCell ref="W69:X69"/>
    <mergeCell ref="AC69:AD69"/>
    <mergeCell ref="E67:F67"/>
    <mergeCell ref="K67:L67"/>
    <mergeCell ref="Q67:R67"/>
    <mergeCell ref="W67:X67"/>
    <mergeCell ref="AC67:AD67"/>
    <mergeCell ref="B68:B71"/>
  </mergeCells>
  <phoneticPr fontId="2"/>
  <pageMargins left="0.70866141732283472" right="0.70866141732283472" top="0.74803149606299213" bottom="0.74803149606299213" header="0.31496062992125984" footer="0.31496062992125984"/>
  <pageSetup paperSize="9" scale="75" fitToWidth="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zoomScaleNormal="100" workbookViewId="0">
      <selection activeCell="B8" sqref="B8"/>
    </sheetView>
  </sheetViews>
  <sheetFormatPr defaultRowHeight="13.5" x14ac:dyDescent="0.15"/>
  <cols>
    <col min="1" max="1" width="6.25" customWidth="1"/>
    <col min="2" max="2" width="7.5" customWidth="1"/>
    <col min="3" max="3" width="3.75" customWidth="1"/>
    <col min="4" max="4" width="2.5" customWidth="1"/>
    <col min="5" max="6" width="3.75" customWidth="1"/>
    <col min="7" max="7" width="2.5" customWidth="1"/>
    <col min="8" max="9" width="3.75" customWidth="1"/>
    <col min="10" max="10" width="2.5" customWidth="1"/>
    <col min="11" max="12" width="3.75" customWidth="1"/>
    <col min="13" max="13" width="2.5" customWidth="1"/>
    <col min="14" max="15" width="3.75" customWidth="1"/>
    <col min="16" max="16" width="2.5" customWidth="1"/>
    <col min="17" max="18" width="3.75" customWidth="1"/>
    <col min="19" max="19" width="2.5" customWidth="1"/>
    <col min="20" max="21" width="3.75" customWidth="1"/>
    <col min="22" max="22" width="2.5" customWidth="1"/>
    <col min="23" max="24" width="3.75" customWidth="1"/>
    <col min="25" max="25" width="2.5" customWidth="1"/>
    <col min="26" max="27" width="3.75" customWidth="1"/>
    <col min="28" max="28" width="2.5" customWidth="1"/>
    <col min="29" max="30" width="3.75" customWidth="1"/>
    <col min="31" max="31" width="2.5" customWidth="1"/>
    <col min="32" max="32" width="3.75" customWidth="1"/>
    <col min="33" max="43" width="6.25" customWidth="1"/>
  </cols>
  <sheetData>
    <row r="1" spans="1:44" ht="22.5" customHeight="1" thickBot="1" x14ac:dyDescent="0.2">
      <c r="A1" s="5"/>
      <c r="B1" s="5"/>
      <c r="C1" s="41" t="s">
        <v>358</v>
      </c>
      <c r="D1" s="42"/>
      <c r="E1" s="43"/>
      <c r="F1" s="41" t="s">
        <v>356</v>
      </c>
      <c r="G1" s="42"/>
      <c r="H1" s="43"/>
      <c r="I1" s="41" t="s">
        <v>357</v>
      </c>
      <c r="J1" s="42"/>
      <c r="K1" s="43"/>
      <c r="L1" s="41" t="s">
        <v>359</v>
      </c>
      <c r="M1" s="42"/>
      <c r="N1" s="43"/>
      <c r="O1" s="41" t="s">
        <v>360</v>
      </c>
      <c r="P1" s="42"/>
      <c r="Q1" s="43"/>
      <c r="R1" s="120" t="s">
        <v>361</v>
      </c>
      <c r="S1" s="118"/>
      <c r="T1" s="119"/>
      <c r="U1" s="117" t="s">
        <v>362</v>
      </c>
      <c r="V1" s="118"/>
      <c r="W1" s="119"/>
      <c r="X1" s="117" t="s">
        <v>363</v>
      </c>
      <c r="Y1" s="118"/>
      <c r="Z1" s="119"/>
      <c r="AA1" s="117" t="s">
        <v>364</v>
      </c>
      <c r="AB1" s="118"/>
      <c r="AC1" s="119"/>
      <c r="AD1" s="41" t="s">
        <v>365</v>
      </c>
      <c r="AE1" s="42"/>
      <c r="AF1" s="43"/>
      <c r="AG1" s="10" t="s">
        <v>2</v>
      </c>
      <c r="AH1" s="11" t="s">
        <v>3</v>
      </c>
      <c r="AI1" s="11" t="s">
        <v>4</v>
      </c>
      <c r="AJ1" s="11" t="s">
        <v>5</v>
      </c>
      <c r="AK1" s="11" t="s">
        <v>6</v>
      </c>
      <c r="AL1" s="11" t="s">
        <v>7</v>
      </c>
      <c r="AM1" s="11" t="s">
        <v>8</v>
      </c>
      <c r="AN1" s="11" t="s">
        <v>1</v>
      </c>
      <c r="AO1" s="12" t="s">
        <v>9</v>
      </c>
      <c r="AP1" s="12" t="s">
        <v>10</v>
      </c>
      <c r="AQ1" s="1"/>
    </row>
    <row r="2" spans="1:44" ht="22.5" customHeight="1" x14ac:dyDescent="0.15">
      <c r="A2" s="44" t="str">
        <f>C1</f>
        <v>庄　　内</v>
      </c>
      <c r="B2" s="29"/>
      <c r="C2" s="47"/>
      <c r="D2" s="48"/>
      <c r="E2" s="49"/>
      <c r="F2" s="50" t="str">
        <f>IF(F4="","",IF(F4&gt;H4,"○",IF(F4&lt;H4,"●",IF(F3&gt;H3,"△",IF(F3&lt;H3,"▲")))))</f>
        <v>▲</v>
      </c>
      <c r="G2" s="51"/>
      <c r="H2" s="52"/>
      <c r="I2" s="50" t="str">
        <f>IF(I4="","",IF(I4&gt;K4,"○",IF(I4&lt;K4,"●",IF(I3&gt;K3,"△",IF(I3&lt;K3,"▲")))))</f>
        <v>●</v>
      </c>
      <c r="J2" s="51"/>
      <c r="K2" s="52"/>
      <c r="L2" s="50" t="str">
        <f>IF(L4="","",IF(L4&gt;N4,"○",IF(L4&lt;N4,"●",IF(L3&gt;N3,"△",IF(L3&lt;N3,"▲")))))</f>
        <v>○</v>
      </c>
      <c r="M2" s="51"/>
      <c r="N2" s="52"/>
      <c r="O2" s="50" t="str">
        <f>IF(O4="","",IF(O4&gt;Q4,"○",IF(O4&lt;Q4,"●",IF(O3&gt;Q3,"△",IF(O3&lt;Q3,"▲")))))</f>
        <v>●</v>
      </c>
      <c r="P2" s="51"/>
      <c r="Q2" s="52"/>
      <c r="R2" s="50" t="str">
        <f>IF(R4="","",IF(R4&gt;T4,"○",IF(R4&lt;T4,"●",IF(R3&gt;T3,"△",IF(R3&lt;T3,"▲")))))</f>
        <v>○</v>
      </c>
      <c r="S2" s="51"/>
      <c r="T2" s="52"/>
      <c r="U2" s="50" t="str">
        <f>IF(U4="","",IF(U4&gt;W4,"○",IF(U4&lt;W4,"●",IF(U3&gt;W3,"△",IF(U3&lt;W3,"▲")))))</f>
        <v>●</v>
      </c>
      <c r="V2" s="51"/>
      <c r="W2" s="52"/>
      <c r="X2" s="50" t="str">
        <f>IF(X4="","",IF(X4&gt;Z4,"○",IF(X4&lt;Z4,"●",IF(X3&gt;Z3,"△",IF(X3&lt;Z3,"▲")))))</f>
        <v>△</v>
      </c>
      <c r="Y2" s="51"/>
      <c r="Z2" s="52"/>
      <c r="AA2" s="50" t="str">
        <f>IF(AA4="","",IF(AA4&gt;AC4,"○",IF(AA4&lt;AC4,"●",IF(AA3&gt;AC3,"△",IF(AA3&lt;AC3,"▲")))))</f>
        <v>○</v>
      </c>
      <c r="AB2" s="51"/>
      <c r="AC2" s="52"/>
      <c r="AD2" s="50" t="str">
        <f>IF(AD4="","",IF(AD4&gt;AF4,"○",IF(AD4&lt;AF4,"●",IF(AD3&gt;AF3,"△",IF(AD3&lt;AF3,"▲")))))</f>
        <v>○</v>
      </c>
      <c r="AE2" s="51"/>
      <c r="AF2" s="52"/>
      <c r="AG2" s="53">
        <f>COUNTIF(C2:AF2,"○")</f>
        <v>4</v>
      </c>
      <c r="AH2" s="53">
        <f>COUNTIF(C2:AF2,"△")</f>
        <v>1</v>
      </c>
      <c r="AI2" s="53">
        <f>COUNTIF(C2:AF2,"▲")</f>
        <v>1</v>
      </c>
      <c r="AJ2" s="53">
        <f>COUNTIF(C2:AF2,"●")</f>
        <v>3</v>
      </c>
      <c r="AK2" s="53">
        <f>COUNTIF(F2:AF2,"△")+COUNTIF(F2:AF2,"▲")</f>
        <v>2</v>
      </c>
      <c r="AL2" s="53">
        <f>SUM(C4,F4,I4,L4,O4,R4,U4,X4,AA4,AD4)</f>
        <v>8</v>
      </c>
      <c r="AM2" s="53">
        <f>SUM(E4,H4,K4,N4,Q4,T4,W4,Z4,AC4,AF4)</f>
        <v>14</v>
      </c>
      <c r="AN2" s="53">
        <f>SUM(AG2*3+AH2*2+AI2*1)</f>
        <v>15</v>
      </c>
      <c r="AO2" s="53">
        <f>RANK(AN2,AN2:AN31,0)</f>
        <v>5</v>
      </c>
      <c r="AP2" s="53">
        <f>(AL2-AM2)</f>
        <v>-6</v>
      </c>
      <c r="AQ2" s="1"/>
    </row>
    <row r="3" spans="1:44" ht="22.5" customHeight="1" x14ac:dyDescent="0.15">
      <c r="A3" s="45"/>
      <c r="B3" s="9" t="s">
        <v>434</v>
      </c>
      <c r="C3" s="13"/>
      <c r="D3" s="14" t="s">
        <v>0</v>
      </c>
      <c r="E3" s="15"/>
      <c r="F3" s="38">
        <f>IF(C34="","",C34)</f>
        <v>4</v>
      </c>
      <c r="G3" s="31" t="s">
        <v>0</v>
      </c>
      <c r="H3" s="39">
        <f>IF(H34="","",H34)</f>
        <v>5</v>
      </c>
      <c r="I3" s="6" t="str">
        <f>IF(AA50="","",AA50)</f>
        <v/>
      </c>
      <c r="J3" s="31" t="s">
        <v>0</v>
      </c>
      <c r="K3" s="8" t="str">
        <f>IF(AF50="","",AF50)</f>
        <v/>
      </c>
      <c r="L3" s="6" t="str">
        <f>IF(T46="","",T46)</f>
        <v/>
      </c>
      <c r="M3" s="31" t="s">
        <v>0</v>
      </c>
      <c r="N3" s="8" t="str">
        <f>IF(O46="","",O46)</f>
        <v/>
      </c>
      <c r="O3" s="6" t="str">
        <f>IF(T34="","",T35)</f>
        <v/>
      </c>
      <c r="P3" s="31" t="s">
        <v>0</v>
      </c>
      <c r="Q3" s="8" t="str">
        <f>IF(O34="","",O34)</f>
        <v/>
      </c>
      <c r="R3" s="6" t="str">
        <f>IF(C66="","",C66)</f>
        <v/>
      </c>
      <c r="S3" s="31" t="s">
        <v>0</v>
      </c>
      <c r="T3" s="8" t="str">
        <f>IF(H66="","",H66)</f>
        <v/>
      </c>
      <c r="U3" s="6" t="str">
        <f>IF(T58="","",T58)</f>
        <v/>
      </c>
      <c r="V3" s="31" t="s">
        <v>0</v>
      </c>
      <c r="W3" s="8" t="str">
        <f>IF(O58="","",O58)</f>
        <v/>
      </c>
      <c r="X3" s="38">
        <f>IF(T50="","",T50)</f>
        <v>4</v>
      </c>
      <c r="Y3" s="31" t="s">
        <v>0</v>
      </c>
      <c r="Z3" s="39">
        <f>IF(O50="","",O50)</f>
        <v>2</v>
      </c>
      <c r="AA3" s="6" t="str">
        <f>IF(C58="","",C58)</f>
        <v/>
      </c>
      <c r="AB3" s="31" t="s">
        <v>0</v>
      </c>
      <c r="AC3" s="8" t="str">
        <f>IF(H58="","",H58)</f>
        <v/>
      </c>
      <c r="AD3" s="6" t="str">
        <f>IF(U66="","",U66)</f>
        <v/>
      </c>
      <c r="AE3" s="31" t="s">
        <v>0</v>
      </c>
      <c r="AF3" s="8" t="str">
        <f>IF(Z66="","",Z66)</f>
        <v/>
      </c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1"/>
    </row>
    <row r="4" spans="1:44" ht="22.5" customHeight="1" thickBot="1" x14ac:dyDescent="0.2">
      <c r="A4" s="46"/>
      <c r="B4" s="4"/>
      <c r="C4" s="16"/>
      <c r="D4" s="17" t="s">
        <v>0</v>
      </c>
      <c r="E4" s="18"/>
      <c r="F4" s="2">
        <f>IF(C35="","",C35)</f>
        <v>0</v>
      </c>
      <c r="G4" s="3" t="s">
        <v>0</v>
      </c>
      <c r="H4" s="4">
        <f>IF(H35="","",H35)</f>
        <v>0</v>
      </c>
      <c r="I4" s="2">
        <f>IF(AA51="","",AA51)</f>
        <v>0</v>
      </c>
      <c r="J4" s="3" t="s">
        <v>0</v>
      </c>
      <c r="K4" s="4">
        <f>IF(AF51="","",AF51)</f>
        <v>3</v>
      </c>
      <c r="L4" s="2">
        <f>IF(T47="","",T47)</f>
        <v>1</v>
      </c>
      <c r="M4" s="3" t="s">
        <v>0</v>
      </c>
      <c r="N4" s="4">
        <f>IF(O47="","",O47)</f>
        <v>0</v>
      </c>
      <c r="O4" s="2">
        <f>IF(T35="","",T35)</f>
        <v>0</v>
      </c>
      <c r="P4" s="3" t="s">
        <v>0</v>
      </c>
      <c r="Q4" s="4">
        <f>IF(O35="","",O35)</f>
        <v>7</v>
      </c>
      <c r="R4" s="2">
        <f>IF(C67="","",C67)</f>
        <v>2</v>
      </c>
      <c r="S4" s="3" t="s">
        <v>0</v>
      </c>
      <c r="T4" s="4">
        <f>IF(H67="","",H67)</f>
        <v>0</v>
      </c>
      <c r="U4" s="2">
        <f>IF(T59="","",T59)</f>
        <v>1</v>
      </c>
      <c r="V4" s="3" t="s">
        <v>0</v>
      </c>
      <c r="W4" s="4">
        <f>IF(O59="","",O59)</f>
        <v>2</v>
      </c>
      <c r="X4" s="2">
        <f>IF(T51="","",T51)</f>
        <v>1</v>
      </c>
      <c r="Y4" s="3" t="s">
        <v>0</v>
      </c>
      <c r="Z4" s="4">
        <f>IF(O51="","",O51)</f>
        <v>1</v>
      </c>
      <c r="AA4" s="2">
        <f>IF(C59="","",C59)</f>
        <v>1</v>
      </c>
      <c r="AB4" s="3" t="s">
        <v>0</v>
      </c>
      <c r="AC4" s="4">
        <f>IF(H59="","",H59)</f>
        <v>0</v>
      </c>
      <c r="AD4" s="2">
        <f>IF(U67="","",U67)</f>
        <v>2</v>
      </c>
      <c r="AE4" s="3" t="s">
        <v>0</v>
      </c>
      <c r="AF4" s="4">
        <f>IF(Z67="","",Z67)</f>
        <v>1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1"/>
      <c r="AR4" s="40"/>
    </row>
    <row r="5" spans="1:44" ht="22.5" customHeight="1" x14ac:dyDescent="0.15">
      <c r="A5" s="44" t="str">
        <f>F1</f>
        <v>東大分</v>
      </c>
      <c r="B5" s="29"/>
      <c r="C5" s="50" t="str">
        <f>IF(C7="","",IF(C7&gt;E7,"○",IF(C7&lt;E7,"●",IF(C6&gt;E6,"△",IF(C6&lt;E6,"▲")))))</f>
        <v>△</v>
      </c>
      <c r="D5" s="51"/>
      <c r="E5" s="52"/>
      <c r="F5" s="47"/>
      <c r="G5" s="48"/>
      <c r="H5" s="49"/>
      <c r="I5" s="50" t="str">
        <f>IF(I7="","",IF(I7&gt;K7,"○",IF(I7&lt;K7,"●",IF(I6&gt;K6,"△",IF(I6&lt;K6,"▲")))))</f>
        <v>●</v>
      </c>
      <c r="J5" s="51"/>
      <c r="K5" s="52"/>
      <c r="L5" s="50" t="str">
        <f t="shared" ref="L5" si="0">IF(L7="","",IF(L7&gt;N7,"○",IF(L7&lt;N7,"●",IF(L6&gt;N6,"△",IF(L6&lt;N6,"▲")))))</f>
        <v>▲</v>
      </c>
      <c r="M5" s="51"/>
      <c r="N5" s="52"/>
      <c r="O5" s="50" t="str">
        <f t="shared" ref="O5" si="1">IF(O7="","",IF(O7&gt;Q7,"○",IF(O7&lt;Q7,"●",IF(O6&gt;Q6,"△",IF(O6&lt;Q6,"▲")))))</f>
        <v>●</v>
      </c>
      <c r="P5" s="51"/>
      <c r="Q5" s="52"/>
      <c r="R5" s="50" t="str">
        <f t="shared" ref="R5" si="2">IF(R7="","",IF(R7&gt;T7,"○",IF(R7&lt;T7,"●",IF(R6&gt;T6,"△",IF(R6&lt;T6,"▲")))))</f>
        <v>○</v>
      </c>
      <c r="S5" s="51"/>
      <c r="T5" s="52"/>
      <c r="U5" s="50" t="str">
        <f t="shared" ref="U5" si="3">IF(U7="","",IF(U7&gt;W7,"○",IF(U7&lt;W7,"●",IF(U6&gt;W6,"△",IF(U6&lt;W6,"▲")))))</f>
        <v>●</v>
      </c>
      <c r="V5" s="51"/>
      <c r="W5" s="52"/>
      <c r="X5" s="50" t="str">
        <f t="shared" ref="X5" si="4">IF(X7="","",IF(X7&gt;Z7,"○",IF(X7&lt;Z7,"●",IF(X6&gt;Z6,"△",IF(X6&lt;Z6,"▲")))))</f>
        <v>●</v>
      </c>
      <c r="Y5" s="51"/>
      <c r="Z5" s="52"/>
      <c r="AA5" s="50" t="str">
        <f t="shared" ref="AA5" si="5">IF(AA7="","",IF(AA7&gt;AC7,"○",IF(AA7&lt;AC7,"●",IF(AA6&gt;AC6,"△",IF(AA6&lt;AC6,"▲")))))</f>
        <v>○</v>
      </c>
      <c r="AB5" s="51"/>
      <c r="AC5" s="52"/>
      <c r="AD5" s="50" t="str">
        <f t="shared" ref="AD5" si="6">IF(AD7="","",IF(AD7&gt;AF7,"○",IF(AD7&lt;AF7,"●",IF(AD6&gt;AF6,"△",IF(AD6&lt;AF6,"▲")))))</f>
        <v>▲</v>
      </c>
      <c r="AE5" s="51"/>
      <c r="AF5" s="52"/>
      <c r="AG5" s="53">
        <f>COUNTIF(C5:AF5,"○")</f>
        <v>2</v>
      </c>
      <c r="AH5" s="53">
        <f>COUNTIF(C5:AF5,"△")</f>
        <v>1</v>
      </c>
      <c r="AI5" s="53">
        <f>COUNTIF(C5:AF5,"▲")</f>
        <v>2</v>
      </c>
      <c r="AJ5" s="53">
        <f>COUNTIF(C5:AF5,"●")</f>
        <v>4</v>
      </c>
      <c r="AK5" s="53">
        <f>COUNTIF(F5:AF5,"△")+COUNTIF(F5:AF5,"▲")</f>
        <v>2</v>
      </c>
      <c r="AL5" s="53">
        <f>SUM(C7,F7,I7,L7,O7,R7,U7,X7,AA7,AD7)</f>
        <v>13</v>
      </c>
      <c r="AM5" s="53">
        <f>SUM(E7,H7,K7,N7,Q7,T7,W7,Z7,AC7,AF7)</f>
        <v>20</v>
      </c>
      <c r="AN5" s="53">
        <f>SUM(AG5*3+AH5*2+AI5*1)</f>
        <v>10</v>
      </c>
      <c r="AO5" s="53">
        <f>RANK(AN5,AN2:AN31,0)</f>
        <v>6</v>
      </c>
      <c r="AP5" s="53">
        <f>(AL5-AM5)</f>
        <v>-7</v>
      </c>
      <c r="AQ5" s="1"/>
    </row>
    <row r="6" spans="1:44" ht="22.5" customHeight="1" x14ac:dyDescent="0.15">
      <c r="A6" s="45"/>
      <c r="B6" s="9" t="s">
        <v>433</v>
      </c>
      <c r="C6" s="38">
        <f>H3</f>
        <v>5</v>
      </c>
      <c r="D6" s="31" t="s">
        <v>0</v>
      </c>
      <c r="E6" s="39">
        <f>F3</f>
        <v>4</v>
      </c>
      <c r="F6" s="13"/>
      <c r="G6" s="14" t="s">
        <v>0</v>
      </c>
      <c r="H6" s="15"/>
      <c r="I6" s="6" t="str">
        <f>IF(U34="","",U34)</f>
        <v/>
      </c>
      <c r="J6" s="31" t="s">
        <v>0</v>
      </c>
      <c r="K6" s="8" t="str">
        <f>IF(Z34="","",Z34)</f>
        <v/>
      </c>
      <c r="L6" s="6">
        <f>IF(N70="","",N70)</f>
        <v>2</v>
      </c>
      <c r="M6" s="31" t="s">
        <v>0</v>
      </c>
      <c r="N6" s="8">
        <f>IF(I70="","",I70)</f>
        <v>4</v>
      </c>
      <c r="O6" s="6" t="str">
        <f>IF(Z70="","",Z70)</f>
        <v/>
      </c>
      <c r="P6" s="31" t="s">
        <v>0</v>
      </c>
      <c r="Q6" s="8" t="str">
        <f>IF(U70="","",U70)</f>
        <v/>
      </c>
      <c r="R6" s="6" t="str">
        <f>IF(I46="","",I46)</f>
        <v/>
      </c>
      <c r="S6" s="31" t="s">
        <v>0</v>
      </c>
      <c r="T6" s="8" t="str">
        <f>IF(N46="","",N46)</f>
        <v/>
      </c>
      <c r="U6" s="6" t="str">
        <f>IF(U50="","",U50)</f>
        <v/>
      </c>
      <c r="V6" s="31" t="s">
        <v>0</v>
      </c>
      <c r="W6" s="8" t="str">
        <f>IF(Z50="","",Z50)</f>
        <v/>
      </c>
      <c r="X6" s="6" t="str">
        <f>IF(H50="","",H50)</f>
        <v/>
      </c>
      <c r="Y6" s="31" t="s">
        <v>0</v>
      </c>
      <c r="Z6" s="8" t="str">
        <f>IF(C50="","",C50)</f>
        <v/>
      </c>
      <c r="AA6" s="6" t="str">
        <f>IF(Z58="","",Z58)</f>
        <v/>
      </c>
      <c r="AB6" s="31" t="s">
        <v>0</v>
      </c>
      <c r="AC6" s="8" t="str">
        <f>IF(U58="","",U58)</f>
        <v/>
      </c>
      <c r="AD6" s="6">
        <f>IF(I58="","",I58)</f>
        <v>1</v>
      </c>
      <c r="AE6" s="31" t="s">
        <v>0</v>
      </c>
      <c r="AF6" s="8">
        <f>IF(N58="","",N58)</f>
        <v>2</v>
      </c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1"/>
    </row>
    <row r="7" spans="1:44" ht="22.5" customHeight="1" thickBot="1" x14ac:dyDescent="0.2">
      <c r="A7" s="46"/>
      <c r="B7" s="4" t="s">
        <v>445</v>
      </c>
      <c r="C7" s="2">
        <f>H4</f>
        <v>0</v>
      </c>
      <c r="D7" s="3" t="s">
        <v>0</v>
      </c>
      <c r="E7" s="4">
        <f>F4</f>
        <v>0</v>
      </c>
      <c r="F7" s="16"/>
      <c r="G7" s="17" t="s">
        <v>0</v>
      </c>
      <c r="H7" s="18"/>
      <c r="I7" s="2">
        <f>IF(U35="","",U35)</f>
        <v>0</v>
      </c>
      <c r="J7" s="3" t="s">
        <v>0</v>
      </c>
      <c r="K7" s="4">
        <f>IF(Z35="","",Z35)</f>
        <v>1</v>
      </c>
      <c r="L7" s="2">
        <f>IF(N71="","",N71)</f>
        <v>1</v>
      </c>
      <c r="M7" s="3" t="s">
        <v>0</v>
      </c>
      <c r="N7" s="4">
        <f>IF(I71="","",I71)</f>
        <v>1</v>
      </c>
      <c r="O7" s="2">
        <f>IF(Z71="","",Z71)</f>
        <v>0</v>
      </c>
      <c r="P7" s="3" t="s">
        <v>0</v>
      </c>
      <c r="Q7" s="4">
        <f>IF(U71="","",U71)</f>
        <v>8</v>
      </c>
      <c r="R7" s="2">
        <f>IF(I47="","",I47)</f>
        <v>7</v>
      </c>
      <c r="S7" s="3" t="s">
        <v>0</v>
      </c>
      <c r="T7" s="4">
        <f>IF(N47="","",N47)</f>
        <v>2</v>
      </c>
      <c r="U7" s="2">
        <f>IF(U51="","",U51)</f>
        <v>0</v>
      </c>
      <c r="V7" s="3" t="s">
        <v>0</v>
      </c>
      <c r="W7" s="4">
        <f>IF(Z51="","",Z51)</f>
        <v>3</v>
      </c>
      <c r="X7" s="2">
        <f>IF(H51="","",H51)</f>
        <v>2</v>
      </c>
      <c r="Y7" s="3" t="s">
        <v>0</v>
      </c>
      <c r="Z7" s="4">
        <f>IF(C51="","",C51)</f>
        <v>3</v>
      </c>
      <c r="AA7" s="2">
        <f>IF(Z59="","",Z59)</f>
        <v>1</v>
      </c>
      <c r="AB7" s="3" t="s">
        <v>0</v>
      </c>
      <c r="AC7" s="4">
        <f>IF(U59="","",U59)</f>
        <v>0</v>
      </c>
      <c r="AD7" s="2">
        <f>IF(I59="","",I59)</f>
        <v>2</v>
      </c>
      <c r="AE7" s="3" t="s">
        <v>0</v>
      </c>
      <c r="AF7" s="4">
        <f>IF(N59="","",N59)</f>
        <v>2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1"/>
    </row>
    <row r="8" spans="1:44" ht="22.5" customHeight="1" x14ac:dyDescent="0.15">
      <c r="A8" s="44" t="str">
        <f>I1</f>
        <v>住　　吉</v>
      </c>
      <c r="B8" s="29"/>
      <c r="C8" s="50" t="str">
        <f>IF(C10="","",IF(C10&gt;E10,"○",IF(C10&lt;E10,"●",IF(C9&gt;E9,"△",IF(C9&lt;E9,"▲")))))</f>
        <v>○</v>
      </c>
      <c r="D8" s="51"/>
      <c r="E8" s="52"/>
      <c r="F8" s="50" t="str">
        <f>IF(F10="","",IF(F10&gt;H10,"○",IF(F10&lt;H10,"●",IF(F9&gt;H9,"△",IF(F9&lt;H9,"▲")))))</f>
        <v>○</v>
      </c>
      <c r="G8" s="51"/>
      <c r="H8" s="52"/>
      <c r="I8" s="47"/>
      <c r="J8" s="48"/>
      <c r="K8" s="49"/>
      <c r="L8" s="50" t="str">
        <f>IF(L10="","",IF(L10&gt;N10,"○",IF(L10&lt;N10,"●",IF(L9&gt;N9,"△",IF(L9&lt;N9,"▲")))))</f>
        <v>○</v>
      </c>
      <c r="M8" s="51"/>
      <c r="N8" s="52"/>
      <c r="O8" s="50" t="str">
        <f t="shared" ref="O8" si="7">IF(O10="","",IF(O10&gt;Q10,"○",IF(O10&lt;Q10,"●",IF(O9&gt;Q9,"△",IF(O9&lt;Q9,"▲")))))</f>
        <v>▲</v>
      </c>
      <c r="P8" s="51"/>
      <c r="Q8" s="52"/>
      <c r="R8" s="50" t="str">
        <f t="shared" ref="R8" si="8">IF(R10="","",IF(R10&gt;T10,"○",IF(R10&lt;T10,"●",IF(R9&gt;T9,"△",IF(R9&lt;T9,"▲")))))</f>
        <v>○</v>
      </c>
      <c r="S8" s="51"/>
      <c r="T8" s="52"/>
      <c r="U8" s="50" t="str">
        <f t="shared" ref="U8" si="9">IF(U10="","",IF(U10&gt;W10,"○",IF(U10&lt;W10,"●",IF(U9&gt;W9,"△",IF(U9&lt;W9,"▲")))))</f>
        <v>●</v>
      </c>
      <c r="V8" s="51"/>
      <c r="W8" s="52"/>
      <c r="X8" s="50" t="str">
        <f t="shared" ref="X8" si="10">IF(X10="","",IF(X10&gt;Z10,"○",IF(X10&lt;Z10,"●",IF(X9&gt;Z9,"△",IF(X9&lt;Z9,"▲")))))</f>
        <v>△</v>
      </c>
      <c r="Y8" s="51"/>
      <c r="Z8" s="52"/>
      <c r="AA8" s="50" t="str">
        <f t="shared" ref="AA8" si="11">IF(AA10="","",IF(AA10&gt;AC10,"○",IF(AA10&lt;AC10,"●",IF(AA9&gt;AC9,"△",IF(AA9&lt;AC9,"▲")))))</f>
        <v>○</v>
      </c>
      <c r="AB8" s="51"/>
      <c r="AC8" s="52"/>
      <c r="AD8" s="50" t="str">
        <f t="shared" ref="AD8" si="12">IF(AD10="","",IF(AD10&gt;AF10,"○",IF(AD10&lt;AF10,"●",IF(AD9&gt;AF9,"△",IF(AD9&lt;AF9,"▲")))))</f>
        <v>○</v>
      </c>
      <c r="AE8" s="51"/>
      <c r="AF8" s="52"/>
      <c r="AG8" s="53">
        <f>COUNTIF(C8:AF8,"○")</f>
        <v>6</v>
      </c>
      <c r="AH8" s="53">
        <f>COUNTIF(C8:AF8,"△")</f>
        <v>1</v>
      </c>
      <c r="AI8" s="53">
        <f>COUNTIF(C8:AF8,"▲")</f>
        <v>1</v>
      </c>
      <c r="AJ8" s="53">
        <f>COUNTIF(C8:AF8,"●")</f>
        <v>1</v>
      </c>
      <c r="AK8" s="53">
        <f>COUNTIF(F8:AF8,"△")+COUNTIF(F8:AF8,"▲")</f>
        <v>2</v>
      </c>
      <c r="AL8" s="53">
        <f>SUM(C10,F10,I10,L10,O10,R10,U10,X10,AA10,AD10)</f>
        <v>18</v>
      </c>
      <c r="AM8" s="53">
        <f>SUM(E10,H10,K10,N10,Q10,T10,W10,Z10,AC10,AF10)</f>
        <v>6</v>
      </c>
      <c r="AN8" s="53">
        <f>SUM(AG8*3+AH8*2+AI8*1)</f>
        <v>21</v>
      </c>
      <c r="AO8" s="53">
        <f>RANK(AN8,AN2:AN31,0)</f>
        <v>3</v>
      </c>
      <c r="AP8" s="53">
        <f>(AL8-AM8)</f>
        <v>12</v>
      </c>
      <c r="AQ8" s="1"/>
    </row>
    <row r="9" spans="1:44" ht="22.5" customHeight="1" x14ac:dyDescent="0.15">
      <c r="A9" s="45"/>
      <c r="B9" s="9" t="s">
        <v>439</v>
      </c>
      <c r="C9" s="6" t="str">
        <f>K3</f>
        <v/>
      </c>
      <c r="D9" s="31" t="s">
        <v>0</v>
      </c>
      <c r="E9" s="8" t="str">
        <f>I3</f>
        <v/>
      </c>
      <c r="F9" s="6" t="str">
        <f>K6</f>
        <v/>
      </c>
      <c r="G9" s="31" t="s">
        <v>0</v>
      </c>
      <c r="H9" s="8" t="str">
        <f>I6</f>
        <v/>
      </c>
      <c r="I9" s="13"/>
      <c r="J9" s="14" t="s">
        <v>0</v>
      </c>
      <c r="K9" s="15"/>
      <c r="L9" s="6" t="str">
        <f>IF(I34="","",I34)</f>
        <v/>
      </c>
      <c r="M9" s="31" t="s">
        <v>0</v>
      </c>
      <c r="N9" s="8" t="str">
        <f>IF(N34="","",N34)</f>
        <v/>
      </c>
      <c r="O9" s="38">
        <f>IF(C62="","",C62)</f>
        <v>1</v>
      </c>
      <c r="P9" s="31" t="s">
        <v>0</v>
      </c>
      <c r="Q9" s="39">
        <f>IF(H62="","",H62)</f>
        <v>3</v>
      </c>
      <c r="R9" s="6" t="str">
        <f>IF(T62="","",T62)</f>
        <v/>
      </c>
      <c r="S9" s="31" t="s">
        <v>0</v>
      </c>
      <c r="T9" s="8" t="str">
        <f>IF(O62="","",O62)</f>
        <v/>
      </c>
      <c r="U9" s="6" t="str">
        <f>IF(I50="","",I50)</f>
        <v/>
      </c>
      <c r="V9" s="31" t="s">
        <v>0</v>
      </c>
      <c r="W9" s="8" t="str">
        <f>IF(N50="","",N50)</f>
        <v/>
      </c>
      <c r="X9" s="6">
        <f>IF(AA66="","",AA66)</f>
        <v>7</v>
      </c>
      <c r="Y9" s="31" t="s">
        <v>0</v>
      </c>
      <c r="Z9" s="8">
        <f>IF(AF66="","",AF66)</f>
        <v>6</v>
      </c>
      <c r="AA9" s="6" t="str">
        <f>IF(O42="","",O42)</f>
        <v/>
      </c>
      <c r="AB9" s="31" t="s">
        <v>0</v>
      </c>
      <c r="AC9" s="8" t="str">
        <f>IF(T42="","",T42)</f>
        <v/>
      </c>
      <c r="AD9" s="6" t="str">
        <f>IF(N66="","",N66)</f>
        <v/>
      </c>
      <c r="AE9" s="31" t="s">
        <v>0</v>
      </c>
      <c r="AF9" s="8" t="str">
        <f>IF(I66="","",I66)</f>
        <v/>
      </c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1"/>
    </row>
    <row r="10" spans="1:44" ht="22.5" customHeight="1" thickBot="1" x14ac:dyDescent="0.2">
      <c r="A10" s="46"/>
      <c r="B10" s="4" t="s">
        <v>443</v>
      </c>
      <c r="C10" s="2">
        <f>K4</f>
        <v>3</v>
      </c>
      <c r="D10" s="3" t="s">
        <v>0</v>
      </c>
      <c r="E10" s="4">
        <f>I4</f>
        <v>0</v>
      </c>
      <c r="F10" s="2">
        <f>K7</f>
        <v>1</v>
      </c>
      <c r="G10" s="3" t="s">
        <v>0</v>
      </c>
      <c r="H10" s="4">
        <f>I7</f>
        <v>0</v>
      </c>
      <c r="I10" s="16"/>
      <c r="J10" s="17" t="s">
        <v>0</v>
      </c>
      <c r="K10" s="18"/>
      <c r="L10" s="2">
        <f>IF(I35="","",I35)</f>
        <v>1</v>
      </c>
      <c r="M10" s="3" t="s">
        <v>0</v>
      </c>
      <c r="N10" s="4">
        <f>IF(N35="","",N35)</f>
        <v>0</v>
      </c>
      <c r="O10" s="2">
        <f>IF(C63="","",C63)</f>
        <v>1</v>
      </c>
      <c r="P10" s="3" t="s">
        <v>0</v>
      </c>
      <c r="Q10" s="4">
        <f>IF(H63="","",H63)</f>
        <v>1</v>
      </c>
      <c r="R10" s="2">
        <f>IF(T63="","",T63)</f>
        <v>2</v>
      </c>
      <c r="S10" s="3" t="s">
        <v>0</v>
      </c>
      <c r="T10" s="4">
        <f>IF(O63="","",O63)</f>
        <v>1</v>
      </c>
      <c r="U10" s="2">
        <f>IF(I51="","",I51)</f>
        <v>1</v>
      </c>
      <c r="V10" s="3" t="s">
        <v>0</v>
      </c>
      <c r="W10" s="4">
        <f>IF(N51="","",N51)</f>
        <v>2</v>
      </c>
      <c r="X10" s="2">
        <f>IF(AA67="","",AA67)</f>
        <v>2</v>
      </c>
      <c r="Y10" s="3" t="s">
        <v>0</v>
      </c>
      <c r="Z10" s="4">
        <f>IF(AF67="","",AF67)</f>
        <v>2</v>
      </c>
      <c r="AA10" s="2">
        <f>IF(O43="","",O43)</f>
        <v>5</v>
      </c>
      <c r="AB10" s="3" t="s">
        <v>0</v>
      </c>
      <c r="AC10" s="4">
        <f>IF(T43="","",T43)</f>
        <v>0</v>
      </c>
      <c r="AD10" s="2">
        <f>IF(N67="","",N67)</f>
        <v>2</v>
      </c>
      <c r="AE10" s="3" t="s">
        <v>0</v>
      </c>
      <c r="AF10" s="4">
        <f>IF(I67="","",I67)</f>
        <v>0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1"/>
    </row>
    <row r="11" spans="1:44" ht="22.5" customHeight="1" x14ac:dyDescent="0.15">
      <c r="A11" s="44" t="str">
        <f>L1</f>
        <v>森　　岡</v>
      </c>
      <c r="B11" s="29"/>
      <c r="C11" s="50" t="str">
        <f>IF(C13="","",IF(C13&gt;E13,"○",IF(C13&lt;E13,"●",IF(C12&gt;E12,"△",IF(C12&lt;E12,"▲")))))</f>
        <v>●</v>
      </c>
      <c r="D11" s="51"/>
      <c r="E11" s="52"/>
      <c r="F11" s="50" t="str">
        <f t="shared" ref="F11" si="13">IF(F13="","",IF(F13&gt;H13,"○",IF(F13&lt;H13,"●",IF(F12&gt;H12,"△",IF(F12&lt;H12,"▲")))))</f>
        <v>△</v>
      </c>
      <c r="G11" s="51"/>
      <c r="H11" s="52"/>
      <c r="I11" s="50" t="str">
        <f>IF(I13="","",IF(I13&gt;K13,"○",IF(I13&lt;K13,"●",IF(I12&gt;K12,"△",IF(I12&lt;K12,"▲")))))</f>
        <v>●</v>
      </c>
      <c r="J11" s="51"/>
      <c r="K11" s="52"/>
      <c r="L11" s="47"/>
      <c r="M11" s="48"/>
      <c r="N11" s="49"/>
      <c r="O11" s="50" t="str">
        <f>IF(O13="","",IF(O13&gt;Q13,"○",IF(O13&lt;Q13,"●",IF(O12&gt;Q12,"△",IF(O12&lt;Q12,"▲")))))</f>
        <v>●</v>
      </c>
      <c r="P11" s="51"/>
      <c r="Q11" s="52"/>
      <c r="R11" s="50" t="str">
        <f t="shared" ref="R11" si="14">IF(R13="","",IF(R13&gt;T13,"○",IF(R13&lt;T13,"●",IF(R12&gt;T12,"△",IF(R12&lt;T12,"▲")))))</f>
        <v>●</v>
      </c>
      <c r="S11" s="51"/>
      <c r="T11" s="52"/>
      <c r="U11" s="50" t="str">
        <f t="shared" ref="U11" si="15">IF(U13="","",IF(U13&gt;W13,"○",IF(U13&lt;W13,"●",IF(U12&gt;W12,"△",IF(U12&lt;W12,"▲")))))</f>
        <v>●</v>
      </c>
      <c r="V11" s="51"/>
      <c r="W11" s="52"/>
      <c r="X11" s="50" t="str">
        <f t="shared" ref="X11" si="16">IF(X13="","",IF(X13&gt;Z13,"○",IF(X13&lt;Z13,"●",IF(X12&gt;Z12,"△",IF(X12&lt;Z12,"▲")))))</f>
        <v>●</v>
      </c>
      <c r="Y11" s="51"/>
      <c r="Z11" s="52"/>
      <c r="AA11" s="50" t="str">
        <f t="shared" ref="AA11" si="17">IF(AA13="","",IF(AA13&gt;AC13,"○",IF(AA13&lt;AC13,"●",IF(AA12&gt;AC12,"△",IF(AA12&lt;AC12,"▲")))))</f>
        <v>○</v>
      </c>
      <c r="AB11" s="51"/>
      <c r="AC11" s="52"/>
      <c r="AD11" s="50" t="str">
        <f t="shared" ref="AD11" si="18">IF(AD13="","",IF(AD13&gt;AF13,"○",IF(AD13&lt;AF13,"●",IF(AD12&gt;AF12,"△",IF(AD12&lt;AF12,"▲")))))</f>
        <v>○</v>
      </c>
      <c r="AE11" s="51"/>
      <c r="AF11" s="52"/>
      <c r="AG11" s="53">
        <f>COUNTIF(C11:AF11,"○")</f>
        <v>2</v>
      </c>
      <c r="AH11" s="53">
        <f>COUNTIF(C11:AF11,"△")</f>
        <v>1</v>
      </c>
      <c r="AI11" s="53">
        <f>COUNTIF(C11:AF11,"▲")</f>
        <v>0</v>
      </c>
      <c r="AJ11" s="53">
        <f>COUNTIF(C11:AF11,"●")</f>
        <v>6</v>
      </c>
      <c r="AK11" s="53">
        <f>COUNTIF(F11:AF11,"△")+COUNTIF(F11:AF11,"▲")</f>
        <v>1</v>
      </c>
      <c r="AL11" s="53">
        <f>SUM(C13,F13,I13,L13,O13,R13,U13,X13,AA13,AD13)</f>
        <v>9</v>
      </c>
      <c r="AM11" s="53">
        <f>SUM(E13,H13,K13,N13,Q13,T13,W13,Z13,AC13,AF13)</f>
        <v>21</v>
      </c>
      <c r="AN11" s="53">
        <f>SUM(AG11*3+AH11*2+AI11*1)</f>
        <v>8</v>
      </c>
      <c r="AO11" s="53">
        <f>RANK(AN11,AN2:AN31,0)</f>
        <v>7</v>
      </c>
      <c r="AP11" s="53">
        <f>(AL11-AM11)</f>
        <v>-12</v>
      </c>
      <c r="AQ11" s="1"/>
    </row>
    <row r="12" spans="1:44" ht="22.5" customHeight="1" x14ac:dyDescent="0.15">
      <c r="A12" s="45"/>
      <c r="B12" s="9" t="s">
        <v>437</v>
      </c>
      <c r="C12" s="6" t="str">
        <f>N3</f>
        <v/>
      </c>
      <c r="D12" s="31" t="s">
        <v>0</v>
      </c>
      <c r="E12" s="8" t="str">
        <f>L3</f>
        <v/>
      </c>
      <c r="F12" s="6">
        <f>N6</f>
        <v>4</v>
      </c>
      <c r="G12" s="31" t="s">
        <v>0</v>
      </c>
      <c r="H12" s="8">
        <f>L6</f>
        <v>2</v>
      </c>
      <c r="I12" s="6" t="str">
        <f>N9</f>
        <v/>
      </c>
      <c r="J12" s="31" t="s">
        <v>0</v>
      </c>
      <c r="K12" s="8" t="str">
        <f>L9</f>
        <v/>
      </c>
      <c r="L12" s="13"/>
      <c r="M12" s="14" t="s">
        <v>0</v>
      </c>
      <c r="N12" s="15"/>
      <c r="O12" s="6" t="str">
        <f>IF(AA34="","",AA34)</f>
        <v/>
      </c>
      <c r="P12" s="31" t="s">
        <v>0</v>
      </c>
      <c r="Q12" s="8" t="str">
        <f>IF(AF34="","",AF34)</f>
        <v/>
      </c>
      <c r="R12" s="6" t="str">
        <f>IF(AA62="","",AA62)</f>
        <v/>
      </c>
      <c r="S12" s="31" t="s">
        <v>0</v>
      </c>
      <c r="T12" s="8" t="str">
        <f>IF(AF62="","",AF62)</f>
        <v/>
      </c>
      <c r="U12" s="6" t="str">
        <f>IF(C46="","",C46)</f>
        <v/>
      </c>
      <c r="V12" s="31" t="s">
        <v>0</v>
      </c>
      <c r="W12" s="8" t="str">
        <f>IF(H46="","",H46)</f>
        <v/>
      </c>
      <c r="X12" s="6" t="str">
        <f>IF(I62="","",I62)</f>
        <v/>
      </c>
      <c r="Y12" s="31" t="s">
        <v>0</v>
      </c>
      <c r="Z12" s="8" t="str">
        <f>IF(N62="","",N62)</f>
        <v/>
      </c>
      <c r="AA12" s="6" t="str">
        <f>IF(O54="","",O54)</f>
        <v/>
      </c>
      <c r="AB12" s="31" t="s">
        <v>0</v>
      </c>
      <c r="AC12" s="8" t="str">
        <f>IF(T54="","",T54)</f>
        <v/>
      </c>
      <c r="AD12" s="6" t="str">
        <f>IF(AA54="","",AA54)</f>
        <v/>
      </c>
      <c r="AE12" s="31" t="s">
        <v>0</v>
      </c>
      <c r="AF12" s="8" t="str">
        <f>IF(AF54="","",AF54)</f>
        <v/>
      </c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1"/>
    </row>
    <row r="13" spans="1:44" ht="22.5" customHeight="1" thickBot="1" x14ac:dyDescent="0.2">
      <c r="A13" s="46"/>
      <c r="B13" s="4"/>
      <c r="C13" s="2">
        <f>N4</f>
        <v>0</v>
      </c>
      <c r="D13" s="3" t="s">
        <v>0</v>
      </c>
      <c r="E13" s="4">
        <f>L4</f>
        <v>1</v>
      </c>
      <c r="F13" s="2">
        <f>N7</f>
        <v>1</v>
      </c>
      <c r="G13" s="3" t="s">
        <v>0</v>
      </c>
      <c r="H13" s="4">
        <f>L7</f>
        <v>1</v>
      </c>
      <c r="I13" s="2">
        <f>N10</f>
        <v>0</v>
      </c>
      <c r="J13" s="3" t="s">
        <v>0</v>
      </c>
      <c r="K13" s="4">
        <f>L10</f>
        <v>1</v>
      </c>
      <c r="L13" s="16"/>
      <c r="M13" s="17" t="s">
        <v>0</v>
      </c>
      <c r="N13" s="18"/>
      <c r="O13" s="2">
        <f>IF(AA35="","",AA35)</f>
        <v>1</v>
      </c>
      <c r="P13" s="3" t="s">
        <v>0</v>
      </c>
      <c r="Q13" s="4">
        <f>IF(AF35="","",AF35)</f>
        <v>3</v>
      </c>
      <c r="R13" s="2">
        <f>IF(AA63="","",AA63)</f>
        <v>1</v>
      </c>
      <c r="S13" s="3" t="s">
        <v>0</v>
      </c>
      <c r="T13" s="4">
        <f>IF(AF63="","",AF63)</f>
        <v>2</v>
      </c>
      <c r="U13" s="2">
        <f>IF(C47="","",C47)</f>
        <v>0</v>
      </c>
      <c r="V13" s="3" t="s">
        <v>0</v>
      </c>
      <c r="W13" s="4">
        <f>IF(H47="","",H47)</f>
        <v>3</v>
      </c>
      <c r="X13" s="2">
        <f>IF(I63="","",I63)</f>
        <v>1</v>
      </c>
      <c r="Y13" s="3" t="s">
        <v>0</v>
      </c>
      <c r="Z13" s="4">
        <f>IF(N63="","",N63)</f>
        <v>8</v>
      </c>
      <c r="AA13" s="2">
        <f>IF(O55="","",O55)</f>
        <v>2</v>
      </c>
      <c r="AB13" s="3" t="s">
        <v>0</v>
      </c>
      <c r="AC13" s="4">
        <f>IF(T55="","",T55)</f>
        <v>1</v>
      </c>
      <c r="AD13" s="2">
        <f>IF(AA55="","",AA55)</f>
        <v>3</v>
      </c>
      <c r="AE13" s="3" t="s">
        <v>0</v>
      </c>
      <c r="AF13" s="4">
        <f>IF(AF55="","",AF55)</f>
        <v>1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1"/>
    </row>
    <row r="14" spans="1:44" ht="22.5" customHeight="1" x14ac:dyDescent="0.15">
      <c r="A14" s="44" t="str">
        <f>O1</f>
        <v>城　　南</v>
      </c>
      <c r="B14" s="29"/>
      <c r="C14" s="50" t="str">
        <f>IF(C16="","",IF(C16&gt;E16,"○",IF(C16&lt;E16,"●",IF(C15&gt;E15,"△",IF(C15&lt;E15,"▲")))))</f>
        <v>○</v>
      </c>
      <c r="D14" s="51"/>
      <c r="E14" s="52"/>
      <c r="F14" s="50" t="str">
        <f t="shared" ref="F14" si="19">IF(F16="","",IF(F16&gt;H16,"○",IF(F16&lt;H16,"●",IF(F15&gt;H15,"△",IF(F15&lt;H15,"▲")))))</f>
        <v>○</v>
      </c>
      <c r="G14" s="51"/>
      <c r="H14" s="52"/>
      <c r="I14" s="50" t="str">
        <f t="shared" ref="I14" si="20">IF(I16="","",IF(I16&gt;K16,"○",IF(I16&lt;K16,"●",IF(I15&gt;K15,"△",IF(I15&lt;K15,"▲")))))</f>
        <v>△</v>
      </c>
      <c r="J14" s="51"/>
      <c r="K14" s="52"/>
      <c r="L14" s="50" t="str">
        <f>IF(L16="","",IF(L16&gt;N16,"○",IF(L16&lt;N16,"●",IF(L15&gt;N15,"△",IF(L15&lt;N15,"▲")))))</f>
        <v>○</v>
      </c>
      <c r="M14" s="51"/>
      <c r="N14" s="52"/>
      <c r="O14" s="47"/>
      <c r="P14" s="48"/>
      <c r="Q14" s="49"/>
      <c r="R14" s="50" t="str">
        <f>IF(R16="","",IF(R16&gt;T16,"○",IF(R16&lt;T16,"●",IF(R15&gt;T15,"△",IF(R15&lt;T15,"▲")))))</f>
        <v>○</v>
      </c>
      <c r="S14" s="51"/>
      <c r="T14" s="52"/>
      <c r="U14" s="50" t="str">
        <f t="shared" ref="U14" si="21">IF(U16="","",IF(U16&gt;W16,"○",IF(U16&lt;W16,"●",IF(U15&gt;W15,"△",IF(U15&lt;W15,"▲")))))</f>
        <v>○</v>
      </c>
      <c r="V14" s="51"/>
      <c r="W14" s="52"/>
      <c r="X14" s="50" t="str">
        <f t="shared" ref="X14" si="22">IF(X16="","",IF(X16&gt;Z16,"○",IF(X16&lt;Z16,"●",IF(X15&gt;Z15,"△",IF(X15&lt;Z15,"▲")))))</f>
        <v>○</v>
      </c>
      <c r="Y14" s="51"/>
      <c r="Z14" s="52"/>
      <c r="AA14" s="50" t="str">
        <f t="shared" ref="AA14" si="23">IF(AA16="","",IF(AA16&gt;AC16,"○",IF(AA16&lt;AC16,"●",IF(AA15&gt;AC15,"△",IF(AA15&lt;AC15,"▲")))))</f>
        <v>○</v>
      </c>
      <c r="AB14" s="51"/>
      <c r="AC14" s="52"/>
      <c r="AD14" s="50" t="str">
        <f t="shared" ref="AD14" si="24">IF(AD16="","",IF(AD16&gt;AF16,"○",IF(AD16&lt;AF16,"●",IF(AD15&gt;AF15,"△",IF(AD15&lt;AF15,"▲")))))</f>
        <v>○</v>
      </c>
      <c r="AE14" s="51"/>
      <c r="AF14" s="52"/>
      <c r="AG14" s="53">
        <f>COUNTIF(C14:AF14,"○")</f>
        <v>8</v>
      </c>
      <c r="AH14" s="53">
        <f>COUNTIF(C14:AF14,"△")</f>
        <v>1</v>
      </c>
      <c r="AI14" s="53">
        <f>COUNTIF(C14:AF14,"▲")</f>
        <v>0</v>
      </c>
      <c r="AJ14" s="53">
        <f>COUNTIF(C14:AF14,"●")</f>
        <v>0</v>
      </c>
      <c r="AK14" s="53">
        <f>COUNTIF(F14:AF14,"△")+COUNTIF(F14:AF14,"▲")</f>
        <v>1</v>
      </c>
      <c r="AL14" s="53">
        <f>SUM(C16,F16,I16,L16,O16,R16,U16,X16,AA16,AD16)</f>
        <v>36</v>
      </c>
      <c r="AM14" s="53">
        <f>SUM(E16,H16,K16,N16,Q16,T16,W16,Z16,AC16,AF16)</f>
        <v>3</v>
      </c>
      <c r="AN14" s="53">
        <f>SUM(AG14*3+AH14*2+AI14*1)</f>
        <v>26</v>
      </c>
      <c r="AO14" s="53">
        <f>RANK(AN14,AN2:AN31,0)</f>
        <v>1</v>
      </c>
      <c r="AP14" s="53">
        <f>(AL14-AM14)</f>
        <v>33</v>
      </c>
      <c r="AQ14" s="1"/>
    </row>
    <row r="15" spans="1:44" ht="22.5" customHeight="1" x14ac:dyDescent="0.15">
      <c r="A15" s="45"/>
      <c r="B15" s="9" t="s">
        <v>429</v>
      </c>
      <c r="C15" s="6" t="str">
        <f>Q3</f>
        <v/>
      </c>
      <c r="D15" s="31" t="s">
        <v>0</v>
      </c>
      <c r="E15" s="8" t="str">
        <f>O3</f>
        <v/>
      </c>
      <c r="F15" s="6" t="str">
        <f>Q6</f>
        <v/>
      </c>
      <c r="G15" s="31" t="s">
        <v>0</v>
      </c>
      <c r="H15" s="8" t="str">
        <f>O6</f>
        <v/>
      </c>
      <c r="I15" s="38">
        <f>Q9</f>
        <v>3</v>
      </c>
      <c r="J15" s="31" t="s">
        <v>0</v>
      </c>
      <c r="K15" s="39">
        <f>O9</f>
        <v>1</v>
      </c>
      <c r="L15" s="6" t="str">
        <f>Q12</f>
        <v/>
      </c>
      <c r="M15" s="31" t="s">
        <v>0</v>
      </c>
      <c r="N15" s="8" t="str">
        <f>O12</f>
        <v/>
      </c>
      <c r="O15" s="13"/>
      <c r="P15" s="14" t="s">
        <v>0</v>
      </c>
      <c r="Q15" s="15"/>
      <c r="R15" s="6" t="str">
        <f>IF(Z54="","",Z54)</f>
        <v/>
      </c>
      <c r="S15" s="31" t="s">
        <v>0</v>
      </c>
      <c r="T15" s="8" t="str">
        <f>IF(U54="","",U54)</f>
        <v/>
      </c>
      <c r="U15" s="6" t="str">
        <f>IF(C70="","",C70)</f>
        <v/>
      </c>
      <c r="V15" s="31" t="s">
        <v>0</v>
      </c>
      <c r="W15" s="8" t="str">
        <f>IF(H70="","",H70)</f>
        <v/>
      </c>
      <c r="X15" s="6" t="str">
        <f>IF(U62="","",U62)</f>
        <v/>
      </c>
      <c r="Y15" s="31" t="s">
        <v>0</v>
      </c>
      <c r="Z15" s="8" t="str">
        <f>IF(Z62="","",Z62)</f>
        <v/>
      </c>
      <c r="AA15" s="6" t="str">
        <f>IF(C42="","",C42)</f>
        <v/>
      </c>
      <c r="AB15" s="31" t="s">
        <v>0</v>
      </c>
      <c r="AC15" s="8" t="str">
        <f>IF(H42="","",H42)</f>
        <v/>
      </c>
      <c r="AD15" s="6" t="str">
        <f>IF(N54="","",N54)</f>
        <v/>
      </c>
      <c r="AE15" s="31" t="s">
        <v>0</v>
      </c>
      <c r="AF15" s="8" t="str">
        <f>IF(I54="","",I54)</f>
        <v/>
      </c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1"/>
    </row>
    <row r="16" spans="1:44" ht="22.5" customHeight="1" thickBot="1" x14ac:dyDescent="0.2">
      <c r="A16" s="46"/>
      <c r="B16" s="4"/>
      <c r="C16" s="2">
        <f>Q4</f>
        <v>7</v>
      </c>
      <c r="D16" s="3" t="s">
        <v>0</v>
      </c>
      <c r="E16" s="4">
        <f>O4</f>
        <v>0</v>
      </c>
      <c r="F16" s="2">
        <f>Q7</f>
        <v>8</v>
      </c>
      <c r="G16" s="3" t="s">
        <v>0</v>
      </c>
      <c r="H16" s="4">
        <f>O7</f>
        <v>0</v>
      </c>
      <c r="I16" s="2">
        <f>Q10</f>
        <v>1</v>
      </c>
      <c r="J16" s="3" t="s">
        <v>0</v>
      </c>
      <c r="K16" s="4">
        <f>O10</f>
        <v>1</v>
      </c>
      <c r="L16" s="2">
        <f>Q13</f>
        <v>3</v>
      </c>
      <c r="M16" s="3" t="s">
        <v>0</v>
      </c>
      <c r="N16" s="4">
        <f>O13</f>
        <v>1</v>
      </c>
      <c r="O16" s="16"/>
      <c r="P16" s="17" t="s">
        <v>0</v>
      </c>
      <c r="Q16" s="18"/>
      <c r="R16" s="2">
        <f>IF(Z55="","",Z55)</f>
        <v>4</v>
      </c>
      <c r="S16" s="3" t="s">
        <v>0</v>
      </c>
      <c r="T16" s="4">
        <f>IF(U55="","",U55)</f>
        <v>0</v>
      </c>
      <c r="U16" s="2">
        <f>IF(C67="","",C71)</f>
        <v>2</v>
      </c>
      <c r="V16" s="3" t="s">
        <v>0</v>
      </c>
      <c r="W16" s="4">
        <f>IF(H71="","",H71)</f>
        <v>1</v>
      </c>
      <c r="X16" s="2">
        <f>IF(U63="","",U63)</f>
        <v>1</v>
      </c>
      <c r="Y16" s="3" t="s">
        <v>0</v>
      </c>
      <c r="Z16" s="4">
        <f>IF(Z63="","",Z63)</f>
        <v>0</v>
      </c>
      <c r="AA16" s="2">
        <f>IF(C43="","",C43)</f>
        <v>5</v>
      </c>
      <c r="AB16" s="3" t="s">
        <v>0</v>
      </c>
      <c r="AC16" s="4">
        <f>IF(H43="","",H43)</f>
        <v>0</v>
      </c>
      <c r="AD16" s="2">
        <f>IF(N55="","",N55)</f>
        <v>5</v>
      </c>
      <c r="AE16" s="3" t="s">
        <v>0</v>
      </c>
      <c r="AF16" s="4">
        <f>IF(I55="","",I55)</f>
        <v>0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1"/>
    </row>
    <row r="17" spans="1:43" ht="22.5" customHeight="1" x14ac:dyDescent="0.15">
      <c r="A17" s="114" t="str">
        <f>R1</f>
        <v>金池長浜</v>
      </c>
      <c r="B17" s="29"/>
      <c r="C17" s="50" t="str">
        <f>IF(C19="","",IF(C19&gt;E19,"○",IF(C19&lt;E19,"●",IF(C18&gt;E18,"△",IF(C18&lt;E18,"▲")))))</f>
        <v>●</v>
      </c>
      <c r="D17" s="51"/>
      <c r="E17" s="52"/>
      <c r="F17" s="50" t="str">
        <f t="shared" ref="F17" si="25">IF(F19="","",IF(F19&gt;H19,"○",IF(F19&lt;H19,"●",IF(F18&gt;H18,"△",IF(F18&lt;H18,"▲")))))</f>
        <v>●</v>
      </c>
      <c r="G17" s="51"/>
      <c r="H17" s="52"/>
      <c r="I17" s="50" t="str">
        <f t="shared" ref="I17" si="26">IF(I19="","",IF(I19&gt;K19,"○",IF(I19&lt;K19,"●",IF(I18&gt;K18,"△",IF(I18&lt;K18,"▲")))))</f>
        <v>●</v>
      </c>
      <c r="J17" s="51"/>
      <c r="K17" s="52"/>
      <c r="L17" s="50" t="str">
        <f t="shared" ref="L17" si="27">IF(L19="","",IF(L19&gt;N19,"○",IF(L19&lt;N19,"●",IF(L18&gt;N18,"△",IF(L18&lt;N18,"▲")))))</f>
        <v>○</v>
      </c>
      <c r="M17" s="51"/>
      <c r="N17" s="52"/>
      <c r="O17" s="50" t="str">
        <f>IF(O19="","",IF(O19&gt;Q19,"○",IF(O19&lt;Q19,"●",IF(O18&gt;Q18,"△",IF(O18&lt;Q18,"▲")))))</f>
        <v>●</v>
      </c>
      <c r="P17" s="51"/>
      <c r="Q17" s="52"/>
      <c r="R17" s="47"/>
      <c r="S17" s="48"/>
      <c r="T17" s="49"/>
      <c r="U17" s="50" t="str">
        <f>IF(U19="","",IF(U19&gt;W19,"○",IF(U19&lt;W19,"●",IF(U18&gt;W18,"△",IF(U18&lt;W18,"▲")))))</f>
        <v>●</v>
      </c>
      <c r="V17" s="51"/>
      <c r="W17" s="52"/>
      <c r="X17" s="50" t="str">
        <f t="shared" ref="X17" si="28">IF(X19="","",IF(X19&gt;Z19,"○",IF(X19&lt;Z19,"●",IF(X18&gt;Z18,"△",IF(X18&lt;Z18,"▲")))))</f>
        <v>●</v>
      </c>
      <c r="Y17" s="51"/>
      <c r="Z17" s="52"/>
      <c r="AA17" s="50" t="str">
        <f t="shared" ref="AA17" si="29">IF(AA19="","",IF(AA19&gt;AC19,"○",IF(AA19&lt;AC19,"●",IF(AA18&gt;AC18,"△",IF(AA18&lt;AC18,"▲")))))</f>
        <v>●</v>
      </c>
      <c r="AB17" s="51"/>
      <c r="AC17" s="52"/>
      <c r="AD17" s="50" t="str">
        <f t="shared" ref="AD17" si="30">IF(AD19="","",IF(AD19&gt;AF19,"○",IF(AD19&lt;AF19,"●",IF(AD18&gt;AF18,"△",IF(AD18&lt;AF18,"▲")))))</f>
        <v>○</v>
      </c>
      <c r="AE17" s="51"/>
      <c r="AF17" s="52"/>
      <c r="AG17" s="53">
        <f>COUNTIF(C17:AF17,"○")</f>
        <v>2</v>
      </c>
      <c r="AH17" s="53">
        <f>COUNTIF(C17:AF17,"△")</f>
        <v>0</v>
      </c>
      <c r="AI17" s="53">
        <f>COUNTIF(C17:AF17,"▲")</f>
        <v>0</v>
      </c>
      <c r="AJ17" s="53">
        <f>COUNTIF(C17:AF17,"●")</f>
        <v>7</v>
      </c>
      <c r="AK17" s="53">
        <f>COUNTIF(F17:AF17,"△")+COUNTIF(F17:AF17,"▲")</f>
        <v>0</v>
      </c>
      <c r="AL17" s="53">
        <f>SUM(C19,F19,I19,L19,O19,R19,U19,X19,AA19,AD19)</f>
        <v>10</v>
      </c>
      <c r="AM17" s="53">
        <f>SUM(E19,H19,K19,N19,Q19,T19,W19,Z19,AC19,AF19)</f>
        <v>35</v>
      </c>
      <c r="AN17" s="53">
        <f>SUM(AG17*3+AH17*2+AI17*1)</f>
        <v>6</v>
      </c>
      <c r="AO17" s="53">
        <f>RANK(AN17,AN2:AN31,0)</f>
        <v>8</v>
      </c>
      <c r="AP17" s="53">
        <f>(AL17-AM17)</f>
        <v>-25</v>
      </c>
      <c r="AQ17" s="1"/>
    </row>
    <row r="18" spans="1:43" ht="22.5" customHeight="1" x14ac:dyDescent="0.15">
      <c r="A18" s="115"/>
      <c r="B18" s="9" t="s">
        <v>438</v>
      </c>
      <c r="C18" s="6" t="str">
        <f>T3</f>
        <v/>
      </c>
      <c r="D18" s="31" t="s">
        <v>0</v>
      </c>
      <c r="E18" s="8" t="str">
        <f>R3</f>
        <v/>
      </c>
      <c r="F18" s="6" t="str">
        <f>T6</f>
        <v/>
      </c>
      <c r="G18" s="31" t="s">
        <v>0</v>
      </c>
      <c r="H18" s="8" t="str">
        <f>R6</f>
        <v/>
      </c>
      <c r="I18" s="6" t="str">
        <f>T9</f>
        <v/>
      </c>
      <c r="J18" s="31" t="s">
        <v>0</v>
      </c>
      <c r="K18" s="8" t="str">
        <f>R9</f>
        <v/>
      </c>
      <c r="L18" s="6" t="str">
        <f>T12</f>
        <v/>
      </c>
      <c r="M18" s="31" t="s">
        <v>0</v>
      </c>
      <c r="N18" s="8" t="str">
        <f>R12</f>
        <v/>
      </c>
      <c r="O18" s="6" t="str">
        <f>T15</f>
        <v/>
      </c>
      <c r="P18" s="31" t="s">
        <v>0</v>
      </c>
      <c r="Q18" s="8" t="str">
        <f>R15</f>
        <v/>
      </c>
      <c r="R18" s="13"/>
      <c r="S18" s="14" t="s">
        <v>0</v>
      </c>
      <c r="T18" s="15"/>
      <c r="U18" s="6" t="str">
        <f>IF(C38="","",C38)</f>
        <v/>
      </c>
      <c r="V18" s="31" t="s">
        <v>0</v>
      </c>
      <c r="W18" s="8" t="str">
        <f>IF(H38="","",H38)</f>
        <v/>
      </c>
      <c r="X18" s="6" t="str">
        <f>IF(O66="","",O66)</f>
        <v/>
      </c>
      <c r="Y18" s="31" t="s">
        <v>0</v>
      </c>
      <c r="Z18" s="8" t="str">
        <f>IF(T66="","",T66)</f>
        <v/>
      </c>
      <c r="AA18" s="6" t="str">
        <f>IF(H54="","",H54)</f>
        <v/>
      </c>
      <c r="AB18" s="31" t="s">
        <v>0</v>
      </c>
      <c r="AC18" s="8" t="str">
        <f>IF(C54="","",C54)</f>
        <v/>
      </c>
      <c r="AD18" s="6" t="str">
        <f>IF(T38="","",T38)</f>
        <v/>
      </c>
      <c r="AE18" s="31" t="s">
        <v>0</v>
      </c>
      <c r="AF18" s="8" t="str">
        <f>IF(O38="","",O38)</f>
        <v/>
      </c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1"/>
    </row>
    <row r="19" spans="1:43" ht="22.5" customHeight="1" thickBot="1" x14ac:dyDescent="0.2">
      <c r="A19" s="116"/>
      <c r="B19" s="4"/>
      <c r="C19" s="2">
        <f>T4</f>
        <v>0</v>
      </c>
      <c r="D19" s="3" t="s">
        <v>0</v>
      </c>
      <c r="E19" s="4">
        <f>R4</f>
        <v>2</v>
      </c>
      <c r="F19" s="2">
        <f>T7</f>
        <v>2</v>
      </c>
      <c r="G19" s="3" t="s">
        <v>0</v>
      </c>
      <c r="H19" s="4">
        <f>R7</f>
        <v>7</v>
      </c>
      <c r="I19" s="2">
        <f>T10</f>
        <v>1</v>
      </c>
      <c r="J19" s="3" t="s">
        <v>0</v>
      </c>
      <c r="K19" s="4">
        <f>R10</f>
        <v>2</v>
      </c>
      <c r="L19" s="2">
        <f>T13</f>
        <v>2</v>
      </c>
      <c r="M19" s="3" t="s">
        <v>0</v>
      </c>
      <c r="N19" s="4">
        <f>R13</f>
        <v>1</v>
      </c>
      <c r="O19" s="2">
        <f>T16</f>
        <v>0</v>
      </c>
      <c r="P19" s="3" t="s">
        <v>0</v>
      </c>
      <c r="Q19" s="4">
        <f>R16</f>
        <v>4</v>
      </c>
      <c r="R19" s="16"/>
      <c r="S19" s="17" t="s">
        <v>0</v>
      </c>
      <c r="T19" s="18"/>
      <c r="U19" s="2">
        <f>IF(C39="","",C39)</f>
        <v>1</v>
      </c>
      <c r="V19" s="3" t="s">
        <v>0</v>
      </c>
      <c r="W19" s="4">
        <f>IF(H39="","",H39)</f>
        <v>6</v>
      </c>
      <c r="X19" s="2">
        <f>IF(O67="","",O67)</f>
        <v>0</v>
      </c>
      <c r="Y19" s="3" t="s">
        <v>0</v>
      </c>
      <c r="Z19" s="4">
        <f>IF(T67="","",T67)</f>
        <v>11</v>
      </c>
      <c r="AA19" s="2">
        <f>IF(H55="","",H55)</f>
        <v>0</v>
      </c>
      <c r="AB19" s="3" t="s">
        <v>0</v>
      </c>
      <c r="AC19" s="4">
        <f>IF(C55="","",C55)</f>
        <v>1</v>
      </c>
      <c r="AD19" s="2">
        <f>IF(T39="","",T39)</f>
        <v>4</v>
      </c>
      <c r="AE19" s="3" t="s">
        <v>0</v>
      </c>
      <c r="AF19" s="4">
        <f>IF(O39="","",O39)</f>
        <v>1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1"/>
    </row>
    <row r="20" spans="1:43" ht="22.5" customHeight="1" x14ac:dyDescent="0.15">
      <c r="A20" s="114" t="str">
        <f>U1</f>
        <v>西の台</v>
      </c>
      <c r="B20" s="29"/>
      <c r="C20" s="50" t="str">
        <f>IF(C22="","",IF(C22&gt;E22,"○",IF(C22&lt;E22,"●",IF(C21&gt;E21,"△",IF(C21&lt;E21,"▲")))))</f>
        <v>○</v>
      </c>
      <c r="D20" s="51"/>
      <c r="E20" s="52"/>
      <c r="F20" s="50" t="str">
        <f t="shared" ref="F20" si="31">IF(F22="","",IF(F22&gt;H22,"○",IF(F22&lt;H22,"●",IF(F21&gt;H21,"△",IF(F21&lt;H21,"▲")))))</f>
        <v>○</v>
      </c>
      <c r="G20" s="51"/>
      <c r="H20" s="52"/>
      <c r="I20" s="50" t="str">
        <f t="shared" ref="I20" si="32">IF(I22="","",IF(I22&gt;K22,"○",IF(I22&lt;K22,"●",IF(I21&gt;K21,"△",IF(I21&lt;K21,"▲")))))</f>
        <v>○</v>
      </c>
      <c r="J20" s="51"/>
      <c r="K20" s="52"/>
      <c r="L20" s="50" t="str">
        <f t="shared" ref="L20" si="33">IF(L22="","",IF(L22&gt;N22,"○",IF(L22&lt;N22,"●",IF(L21&gt;N21,"△",IF(L21&lt;N21,"▲")))))</f>
        <v>○</v>
      </c>
      <c r="M20" s="51"/>
      <c r="N20" s="52"/>
      <c r="O20" s="50" t="str">
        <f t="shared" ref="O20" si="34">IF(O22="","",IF(O22&gt;Q22,"○",IF(O22&lt;Q22,"●",IF(O21&gt;Q21,"△",IF(O21&lt;Q21,"▲")))))</f>
        <v>●</v>
      </c>
      <c r="P20" s="51"/>
      <c r="Q20" s="52"/>
      <c r="R20" s="50" t="str">
        <f>IF(R22="","",IF(R22&gt;T22,"○",IF(R22&lt;T22,"●",IF(R21&gt;T21,"△",IF(R21&lt;T21,"▲")))))</f>
        <v>○</v>
      </c>
      <c r="S20" s="51"/>
      <c r="T20" s="52"/>
      <c r="U20" s="47"/>
      <c r="V20" s="48"/>
      <c r="W20" s="49"/>
      <c r="X20" s="50" t="str">
        <f>IF(X22="","",IF(X22&gt;Z22,"○",IF(X22&lt;Z22,"●",IF(X21&gt;Z21,"△",IF(X21&lt;Z21,"▲")))))</f>
        <v>△</v>
      </c>
      <c r="Y20" s="51"/>
      <c r="Z20" s="52"/>
      <c r="AA20" s="50" t="str">
        <f t="shared" ref="AA20" si="35">IF(AA22="","",IF(AA22&gt;AC22,"○",IF(AA22&lt;AC22,"●",IF(AA21&gt;AC21,"△",IF(AA21&lt;AC21,"▲")))))</f>
        <v>○</v>
      </c>
      <c r="AB20" s="51"/>
      <c r="AC20" s="52"/>
      <c r="AD20" s="50" t="str">
        <f t="shared" ref="AD20" si="36">IF(AD22="","",IF(AD22&gt;AF22,"○",IF(AD22&lt;AF22,"●",IF(AD21&gt;AF21,"△",IF(AD21&lt;AF21,"▲")))))</f>
        <v>○</v>
      </c>
      <c r="AE20" s="51"/>
      <c r="AF20" s="52"/>
      <c r="AG20" s="53">
        <f>COUNTIF(C20:AF20,"○")</f>
        <v>7</v>
      </c>
      <c r="AH20" s="53">
        <f>COUNTIF(C20:AF20,"△")</f>
        <v>1</v>
      </c>
      <c r="AI20" s="53">
        <f>COUNTIF(C20:AF20,"▲")</f>
        <v>0</v>
      </c>
      <c r="AJ20" s="53">
        <f>COUNTIF(C20:AF20,"●")</f>
        <v>1</v>
      </c>
      <c r="AK20" s="53">
        <f>COUNTIF(F20:AF20,"△")+COUNTIF(F20:AF20,"▲")</f>
        <v>1</v>
      </c>
      <c r="AL20" s="53">
        <f>SUM(C22,F22,I22,L22,O22,R22,U22,X22,AA22,AD22)</f>
        <v>25</v>
      </c>
      <c r="AM20" s="53">
        <f>SUM(E22,H22,K22,N22,Q22,T22,W22,Z22,AC22,AF22)</f>
        <v>6</v>
      </c>
      <c r="AN20" s="53">
        <f>SUM(AG20*3+AH20*2+AI20*1)</f>
        <v>23</v>
      </c>
      <c r="AO20" s="53">
        <f>RANK(AN20,AN2:AN31,0)</f>
        <v>2</v>
      </c>
      <c r="AP20" s="53">
        <f>(AL20-AM20)</f>
        <v>19</v>
      </c>
      <c r="AQ20" s="1"/>
    </row>
    <row r="21" spans="1:43" ht="22.5" customHeight="1" x14ac:dyDescent="0.15">
      <c r="A21" s="115"/>
      <c r="B21" s="9" t="s">
        <v>436</v>
      </c>
      <c r="C21" s="6" t="str">
        <f>W3</f>
        <v/>
      </c>
      <c r="D21" s="31" t="s">
        <v>0</v>
      </c>
      <c r="E21" s="8" t="str">
        <f>U3</f>
        <v/>
      </c>
      <c r="F21" s="6" t="str">
        <f>W6</f>
        <v/>
      </c>
      <c r="G21" s="31" t="s">
        <v>0</v>
      </c>
      <c r="H21" s="8" t="str">
        <f>U6</f>
        <v/>
      </c>
      <c r="I21" s="6" t="str">
        <f>W9</f>
        <v/>
      </c>
      <c r="J21" s="31" t="s">
        <v>0</v>
      </c>
      <c r="K21" s="8" t="str">
        <f>U9</f>
        <v/>
      </c>
      <c r="L21" s="6" t="str">
        <f>W12</f>
        <v/>
      </c>
      <c r="M21" s="31" t="s">
        <v>0</v>
      </c>
      <c r="N21" s="8" t="str">
        <f>U12</f>
        <v/>
      </c>
      <c r="O21" s="6" t="str">
        <f>W15</f>
        <v/>
      </c>
      <c r="P21" s="31" t="s">
        <v>0</v>
      </c>
      <c r="Q21" s="8" t="str">
        <f>U15</f>
        <v/>
      </c>
      <c r="R21" s="6" t="str">
        <f>W18</f>
        <v/>
      </c>
      <c r="S21" s="31" t="s">
        <v>0</v>
      </c>
      <c r="T21" s="8" t="str">
        <f>U18</f>
        <v/>
      </c>
      <c r="U21" s="13"/>
      <c r="V21" s="14" t="s">
        <v>0</v>
      </c>
      <c r="W21" s="15"/>
      <c r="X21" s="38">
        <f>IF(U38="","",U38)</f>
        <v>3</v>
      </c>
      <c r="Y21" s="31" t="s">
        <v>0</v>
      </c>
      <c r="Z21" s="39">
        <f>IF(Z38="","",Z38)</f>
        <v>2</v>
      </c>
      <c r="AA21" s="6" t="str">
        <f>IF(O70="","",O70)</f>
        <v/>
      </c>
      <c r="AB21" s="31" t="s">
        <v>0</v>
      </c>
      <c r="AC21" s="8" t="str">
        <f>IF(T70="","",T70)</f>
        <v/>
      </c>
      <c r="AD21" s="6" t="str">
        <f>IF(AF58="","",AF58)</f>
        <v/>
      </c>
      <c r="AE21" s="31" t="s">
        <v>0</v>
      </c>
      <c r="AF21" s="8" t="str">
        <f>IF(AA58="","",AA58)</f>
        <v/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1"/>
    </row>
    <row r="22" spans="1:43" ht="22.5" customHeight="1" thickBot="1" x14ac:dyDescent="0.2">
      <c r="A22" s="116"/>
      <c r="B22" s="4"/>
      <c r="C22" s="2">
        <f>W4</f>
        <v>2</v>
      </c>
      <c r="D22" s="3" t="s">
        <v>0</v>
      </c>
      <c r="E22" s="4">
        <f>U4</f>
        <v>1</v>
      </c>
      <c r="F22" s="2">
        <f>W7</f>
        <v>3</v>
      </c>
      <c r="G22" s="3" t="s">
        <v>0</v>
      </c>
      <c r="H22" s="4">
        <f>U7</f>
        <v>0</v>
      </c>
      <c r="I22" s="2">
        <f>W10</f>
        <v>2</v>
      </c>
      <c r="J22" s="3" t="s">
        <v>0</v>
      </c>
      <c r="K22" s="4">
        <f>U10</f>
        <v>1</v>
      </c>
      <c r="L22" s="2">
        <f>W13</f>
        <v>3</v>
      </c>
      <c r="M22" s="3" t="s">
        <v>0</v>
      </c>
      <c r="N22" s="4">
        <f>U13</f>
        <v>0</v>
      </c>
      <c r="O22" s="2">
        <f>W16</f>
        <v>1</v>
      </c>
      <c r="P22" s="3" t="s">
        <v>0</v>
      </c>
      <c r="Q22" s="4">
        <f>U16</f>
        <v>2</v>
      </c>
      <c r="R22" s="2">
        <f>W19</f>
        <v>6</v>
      </c>
      <c r="S22" s="3" t="s">
        <v>0</v>
      </c>
      <c r="T22" s="4">
        <f>U19</f>
        <v>1</v>
      </c>
      <c r="U22" s="16"/>
      <c r="V22" s="17" t="s">
        <v>0</v>
      </c>
      <c r="W22" s="18"/>
      <c r="X22" s="2">
        <f>IF(U39="","",U39)</f>
        <v>1</v>
      </c>
      <c r="Y22" s="3" t="s">
        <v>0</v>
      </c>
      <c r="Z22" s="4">
        <f>IF(Z39="","",Z39)</f>
        <v>1</v>
      </c>
      <c r="AA22" s="2">
        <f>IF(O71="","",O71)</f>
        <v>4</v>
      </c>
      <c r="AB22" s="3" t="s">
        <v>0</v>
      </c>
      <c r="AC22" s="4">
        <f>IF(T71="","",T71)</f>
        <v>0</v>
      </c>
      <c r="AD22" s="2">
        <f>IF(AF59="","",AF59)</f>
        <v>3</v>
      </c>
      <c r="AE22" s="3" t="s">
        <v>0</v>
      </c>
      <c r="AF22" s="4">
        <f>IF(AA59="","",AA59)</f>
        <v>0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1"/>
    </row>
    <row r="23" spans="1:43" ht="22.5" customHeight="1" x14ac:dyDescent="0.15">
      <c r="A23" s="114" t="str">
        <f>X1</f>
        <v>滝尾下郡</v>
      </c>
      <c r="B23" s="29"/>
      <c r="C23" s="50" t="str">
        <f>IF(C25="","",IF(C25&gt;E25,"○",IF(C25&lt;E25,"●",IF(C24&gt;E24,"△",IF(C24&lt;E24,"▲")))))</f>
        <v>▲</v>
      </c>
      <c r="D23" s="51"/>
      <c r="E23" s="52"/>
      <c r="F23" s="50" t="str">
        <f t="shared" ref="F23" si="37">IF(F25="","",IF(F25&gt;H25,"○",IF(F25&lt;H25,"●",IF(F24&gt;H24,"△",IF(F24&lt;H24,"▲")))))</f>
        <v>○</v>
      </c>
      <c r="G23" s="51"/>
      <c r="H23" s="52"/>
      <c r="I23" s="50" t="str">
        <f t="shared" ref="I23" si="38">IF(I25="","",IF(I25&gt;K25,"○",IF(I25&lt;K25,"●",IF(I24&gt;K24,"△",IF(I24&lt;K24,"▲")))))</f>
        <v>▲</v>
      </c>
      <c r="J23" s="51"/>
      <c r="K23" s="52"/>
      <c r="L23" s="50" t="str">
        <f t="shared" ref="L23" si="39">IF(L25="","",IF(L25&gt;N25,"○",IF(L25&lt;N25,"●",IF(L24&gt;N24,"△",IF(L24&lt;N24,"▲")))))</f>
        <v>○</v>
      </c>
      <c r="M23" s="51"/>
      <c r="N23" s="52"/>
      <c r="O23" s="50" t="str">
        <f t="shared" ref="O23" si="40">IF(O25="","",IF(O25&gt;Q25,"○",IF(O25&lt;Q25,"●",IF(O24&gt;Q24,"△",IF(O24&lt;Q24,"▲")))))</f>
        <v>●</v>
      </c>
      <c r="P23" s="51"/>
      <c r="Q23" s="52"/>
      <c r="R23" s="50" t="str">
        <f t="shared" ref="R23" si="41">IF(R25="","",IF(R25&gt;T25,"○",IF(R25&lt;T25,"●",IF(R24&gt;T24,"△",IF(R24&lt;T24,"▲")))))</f>
        <v>○</v>
      </c>
      <c r="S23" s="51"/>
      <c r="T23" s="52"/>
      <c r="U23" s="50" t="str">
        <f>IF(U25="","",IF(U25&gt;W25,"○",IF(U25&lt;W25,"●",IF(U24&gt;W24,"△",IF(U24&lt;W24,"▲")))))</f>
        <v>▲</v>
      </c>
      <c r="V23" s="51"/>
      <c r="W23" s="52"/>
      <c r="X23" s="47"/>
      <c r="Y23" s="48"/>
      <c r="Z23" s="49"/>
      <c r="AA23" s="50" t="str">
        <f>IF(AA25="","",IF(AA25&gt;AC25,"○",IF(AA25&lt;AC25,"●",IF(AA24&gt;AC24,"△",IF(AA24&lt;AC24,"▲")))))</f>
        <v>○</v>
      </c>
      <c r="AB23" s="51"/>
      <c r="AC23" s="52"/>
      <c r="AD23" s="50" t="str">
        <f>IF(AD25="","",IF(AD25&gt;AF25,"○",IF(AD25&lt;AF25,"●",IF(AD24&gt;AF24,"△",IF(AD24&lt;AF24,"▲")))))</f>
        <v>○</v>
      </c>
      <c r="AE23" s="51"/>
      <c r="AF23" s="52"/>
      <c r="AG23" s="53">
        <f>COUNTIF(C23:AF23,"○")</f>
        <v>5</v>
      </c>
      <c r="AH23" s="53">
        <f>COUNTIF(C23:AF23,"△")</f>
        <v>0</v>
      </c>
      <c r="AI23" s="53">
        <f>COUNTIF(C23:AF23,"▲")</f>
        <v>3</v>
      </c>
      <c r="AJ23" s="53">
        <f>COUNTIF(C23:AF23,"●")</f>
        <v>1</v>
      </c>
      <c r="AK23" s="53">
        <f>COUNTIF(F23:AF23,"△")+COUNTIF(F23:AF23,"▲")</f>
        <v>2</v>
      </c>
      <c r="AL23" s="53">
        <f>SUM(C25,F25,I25,L25,O25,R25,U25,X25,AA25,AD25)</f>
        <v>31</v>
      </c>
      <c r="AM23" s="53">
        <f>SUM(E25,H25,K25,N25,Q25,T25,W25,Z25,AC25,AF25)</f>
        <v>8</v>
      </c>
      <c r="AN23" s="53">
        <f>SUM(AG23*3+AH23*2+AI23*1)</f>
        <v>18</v>
      </c>
      <c r="AO23" s="53">
        <f>RANK(AN23,AN2:AN31,0)</f>
        <v>4</v>
      </c>
      <c r="AP23" s="53">
        <f>(AL23-AM23)</f>
        <v>23</v>
      </c>
      <c r="AQ23" s="1"/>
    </row>
    <row r="24" spans="1:43" ht="22.5" customHeight="1" x14ac:dyDescent="0.15">
      <c r="A24" s="115"/>
      <c r="B24" s="9" t="s">
        <v>441</v>
      </c>
      <c r="C24" s="38">
        <f>Z3</f>
        <v>2</v>
      </c>
      <c r="D24" s="31" t="s">
        <v>0</v>
      </c>
      <c r="E24" s="39">
        <f>X3</f>
        <v>4</v>
      </c>
      <c r="F24" s="6" t="str">
        <f>Z6</f>
        <v/>
      </c>
      <c r="G24" s="31" t="s">
        <v>0</v>
      </c>
      <c r="H24" s="8" t="str">
        <f>X6</f>
        <v/>
      </c>
      <c r="I24" s="6">
        <f>Z9</f>
        <v>6</v>
      </c>
      <c r="J24" s="31" t="s">
        <v>0</v>
      </c>
      <c r="K24" s="8">
        <f>X9</f>
        <v>7</v>
      </c>
      <c r="L24" s="6" t="str">
        <f>Z12</f>
        <v/>
      </c>
      <c r="M24" s="31" t="s">
        <v>0</v>
      </c>
      <c r="N24" s="8" t="str">
        <f>X12</f>
        <v/>
      </c>
      <c r="O24" s="6" t="str">
        <f>Z15</f>
        <v/>
      </c>
      <c r="P24" s="31" t="s">
        <v>0</v>
      </c>
      <c r="Q24" s="8" t="str">
        <f>X15</f>
        <v/>
      </c>
      <c r="R24" s="6" t="str">
        <f>Z18</f>
        <v/>
      </c>
      <c r="S24" s="31" t="s">
        <v>0</v>
      </c>
      <c r="T24" s="8" t="str">
        <f>X18</f>
        <v/>
      </c>
      <c r="U24" s="38">
        <f>Z21</f>
        <v>2</v>
      </c>
      <c r="V24" s="31" t="s">
        <v>0</v>
      </c>
      <c r="W24" s="39">
        <f>X21</f>
        <v>3</v>
      </c>
      <c r="X24" s="13"/>
      <c r="Y24" s="14" t="s">
        <v>0</v>
      </c>
      <c r="Z24" s="15"/>
      <c r="AA24" s="6" t="str">
        <f>IF(I38="","",I38)</f>
        <v/>
      </c>
      <c r="AB24" s="31" t="s">
        <v>0</v>
      </c>
      <c r="AC24" s="8" t="str">
        <f>IF(N38="","",N38)</f>
        <v/>
      </c>
      <c r="AD24" s="6" t="str">
        <f>IF(N42="","",N42)</f>
        <v/>
      </c>
      <c r="AE24" s="31" t="s">
        <v>0</v>
      </c>
      <c r="AF24" s="8" t="str">
        <f>IF(I42="","",I42)</f>
        <v/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1"/>
    </row>
    <row r="25" spans="1:43" ht="22.5" customHeight="1" thickBot="1" x14ac:dyDescent="0.2">
      <c r="A25" s="116"/>
      <c r="B25" s="4"/>
      <c r="C25" s="2">
        <f>Z4</f>
        <v>1</v>
      </c>
      <c r="D25" s="3" t="s">
        <v>0</v>
      </c>
      <c r="E25" s="4">
        <f>X4</f>
        <v>1</v>
      </c>
      <c r="F25" s="2">
        <f>Z7</f>
        <v>3</v>
      </c>
      <c r="G25" s="3" t="s">
        <v>0</v>
      </c>
      <c r="H25" s="4">
        <f>X7</f>
        <v>2</v>
      </c>
      <c r="I25" s="2">
        <f>Z10</f>
        <v>2</v>
      </c>
      <c r="J25" s="3" t="s">
        <v>0</v>
      </c>
      <c r="K25" s="4">
        <f>X10</f>
        <v>2</v>
      </c>
      <c r="L25" s="2">
        <f>Z13</f>
        <v>8</v>
      </c>
      <c r="M25" s="3" t="s">
        <v>0</v>
      </c>
      <c r="N25" s="4">
        <f>X13</f>
        <v>1</v>
      </c>
      <c r="O25" s="2">
        <f>Z16</f>
        <v>0</v>
      </c>
      <c r="P25" s="3" t="s">
        <v>0</v>
      </c>
      <c r="Q25" s="4">
        <f>X16</f>
        <v>1</v>
      </c>
      <c r="R25" s="2">
        <f>Z19</f>
        <v>11</v>
      </c>
      <c r="S25" s="3" t="s">
        <v>0</v>
      </c>
      <c r="T25" s="4">
        <f>X19</f>
        <v>0</v>
      </c>
      <c r="U25" s="2">
        <f>Z22</f>
        <v>1</v>
      </c>
      <c r="V25" s="3" t="s">
        <v>0</v>
      </c>
      <c r="W25" s="4">
        <f>X22</f>
        <v>1</v>
      </c>
      <c r="X25" s="16"/>
      <c r="Y25" s="17" t="s">
        <v>0</v>
      </c>
      <c r="Z25" s="18"/>
      <c r="AA25" s="2">
        <f>IF(I39="","",I39)</f>
        <v>2</v>
      </c>
      <c r="AB25" s="3" t="s">
        <v>0</v>
      </c>
      <c r="AC25" s="4">
        <f>IF(N39="","",N39)</f>
        <v>0</v>
      </c>
      <c r="AD25" s="2">
        <f>IF(N43="","",N43)</f>
        <v>3</v>
      </c>
      <c r="AE25" s="3" t="s">
        <v>0</v>
      </c>
      <c r="AF25" s="4">
        <f>IF(I43="","",I43)</f>
        <v>0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1"/>
    </row>
    <row r="26" spans="1:43" ht="22.5" customHeight="1" x14ac:dyDescent="0.15">
      <c r="A26" s="114" t="str">
        <f>AA1</f>
        <v>判　　田</v>
      </c>
      <c r="B26" s="29"/>
      <c r="C26" s="50" t="str">
        <f>IF(C28="","",IF(C28&gt;E28,"○",IF(C28&lt;E28,"●",IF(C27&gt;E27,"△",IF(C27&lt;E27,"▲")))))</f>
        <v>●</v>
      </c>
      <c r="D26" s="51"/>
      <c r="E26" s="52"/>
      <c r="F26" s="50" t="str">
        <f t="shared" ref="F26" si="42">IF(F28="","",IF(F28&gt;H28,"○",IF(F28&lt;H28,"●",IF(F27&gt;H27,"△",IF(F27&lt;H27,"▲")))))</f>
        <v>●</v>
      </c>
      <c r="G26" s="51"/>
      <c r="H26" s="52"/>
      <c r="I26" s="50" t="str">
        <f t="shared" ref="I26" si="43">IF(I28="","",IF(I28&gt;K28,"○",IF(I28&lt;K28,"●",IF(I27&gt;K27,"△",IF(I27&lt;K27,"▲")))))</f>
        <v>●</v>
      </c>
      <c r="J26" s="51"/>
      <c r="K26" s="52"/>
      <c r="L26" s="50" t="str">
        <f t="shared" ref="L26" si="44">IF(L28="","",IF(L28&gt;N28,"○",IF(L28&lt;N28,"●",IF(L27&gt;N27,"△",IF(L27&lt;N27,"▲")))))</f>
        <v>●</v>
      </c>
      <c r="M26" s="51"/>
      <c r="N26" s="52"/>
      <c r="O26" s="50" t="str">
        <f t="shared" ref="O26" si="45">IF(O28="","",IF(O28&gt;Q28,"○",IF(O28&lt;Q28,"●",IF(O27&gt;Q27,"△",IF(O27&lt;Q27,"▲")))))</f>
        <v>●</v>
      </c>
      <c r="P26" s="51"/>
      <c r="Q26" s="52"/>
      <c r="R26" s="50" t="str">
        <f t="shared" ref="R26" si="46">IF(R28="","",IF(R28&gt;T28,"○",IF(R28&lt;T28,"●",IF(R27&gt;T27,"△",IF(R27&lt;T27,"▲")))))</f>
        <v>○</v>
      </c>
      <c r="S26" s="51"/>
      <c r="T26" s="52"/>
      <c r="U26" s="50" t="str">
        <f t="shared" ref="U26" si="47">IF(U28="","",IF(U28&gt;W28,"○",IF(U28&lt;W28,"●",IF(U27&gt;W27,"△",IF(U27&lt;W27,"▲")))))</f>
        <v>●</v>
      </c>
      <c r="V26" s="51"/>
      <c r="W26" s="52"/>
      <c r="X26" s="50" t="str">
        <f>IF(X28="","",IF(X28&gt;Z28,"○",IF(X28&lt;Z28,"●",IF(X27&gt;Z27,"△",IF(X27&lt;Z27,"▲")))))</f>
        <v>●</v>
      </c>
      <c r="Y26" s="51"/>
      <c r="Z26" s="52"/>
      <c r="AA26" s="47"/>
      <c r="AB26" s="48"/>
      <c r="AC26" s="49"/>
      <c r="AD26" s="50" t="str">
        <f>IF(AD28="","",IF(AD28&gt;AF28,"○",IF(AD28&lt;AF28,"●",IF(AD27&gt;AF27,"△",IF(AD27&lt;AF27,"▲")))))</f>
        <v>△</v>
      </c>
      <c r="AE26" s="51"/>
      <c r="AF26" s="52"/>
      <c r="AG26" s="53">
        <f>COUNTIF(C26:AF26,"○")</f>
        <v>1</v>
      </c>
      <c r="AH26" s="53">
        <f>COUNTIF(C26:AF26,"△")</f>
        <v>1</v>
      </c>
      <c r="AI26" s="53">
        <f>COUNTIF(C26:AF26,"▲")</f>
        <v>0</v>
      </c>
      <c r="AJ26" s="53">
        <f>COUNTIF(C26:AF26,"●")</f>
        <v>7</v>
      </c>
      <c r="AK26" s="53">
        <f>COUNTIF(F26:AF26,"△")+COUNTIF(F26:AF26,"▲")</f>
        <v>1</v>
      </c>
      <c r="AL26" s="53">
        <f>SUM(C28,F28,I28,L28,O28,R28,U28,X28,AA28,AD28)</f>
        <v>3</v>
      </c>
      <c r="AM26" s="53">
        <f>SUM(E28,H28,K28,N28,Q28,T28,W28,Z28,AC28,AF28)</f>
        <v>21</v>
      </c>
      <c r="AN26" s="53">
        <f>SUM(AG26*3+AH26*2+AI26*1)</f>
        <v>5</v>
      </c>
      <c r="AO26" s="53">
        <f>RANK(AN26,AN2:AN31,0)</f>
        <v>9</v>
      </c>
      <c r="AP26" s="53">
        <f>(AL26-AM26)</f>
        <v>-18</v>
      </c>
      <c r="AQ26" s="1"/>
    </row>
    <row r="27" spans="1:43" ht="22.5" customHeight="1" x14ac:dyDescent="0.15">
      <c r="A27" s="115"/>
      <c r="B27" s="9" t="s">
        <v>435</v>
      </c>
      <c r="C27" s="6" t="str">
        <f>AC3</f>
        <v/>
      </c>
      <c r="D27" s="31" t="s">
        <v>0</v>
      </c>
      <c r="E27" s="8" t="str">
        <f>AA3</f>
        <v/>
      </c>
      <c r="F27" s="6" t="str">
        <f>AC6</f>
        <v/>
      </c>
      <c r="G27" s="31" t="s">
        <v>0</v>
      </c>
      <c r="H27" s="8" t="str">
        <f>AA6</f>
        <v/>
      </c>
      <c r="I27" s="6" t="str">
        <f>AC9</f>
        <v/>
      </c>
      <c r="J27" s="31" t="s">
        <v>0</v>
      </c>
      <c r="K27" s="8" t="str">
        <f>AA9</f>
        <v/>
      </c>
      <c r="L27" s="6" t="str">
        <f>AC12</f>
        <v/>
      </c>
      <c r="M27" s="31" t="s">
        <v>0</v>
      </c>
      <c r="N27" s="8" t="str">
        <f>AA12</f>
        <v/>
      </c>
      <c r="O27" s="6" t="str">
        <f>AC15</f>
        <v/>
      </c>
      <c r="P27" s="31" t="s">
        <v>0</v>
      </c>
      <c r="Q27" s="8"/>
      <c r="R27" s="6" t="str">
        <f>AC18</f>
        <v/>
      </c>
      <c r="S27" s="31" t="s">
        <v>0</v>
      </c>
      <c r="T27" s="8" t="str">
        <f>AA18</f>
        <v/>
      </c>
      <c r="U27" s="6" t="str">
        <f>AC21</f>
        <v/>
      </c>
      <c r="V27" s="31" t="s">
        <v>0</v>
      </c>
      <c r="W27" s="8" t="str">
        <f>AA21</f>
        <v/>
      </c>
      <c r="X27" s="6" t="str">
        <f>AC24</f>
        <v/>
      </c>
      <c r="Y27" s="31" t="s">
        <v>0</v>
      </c>
      <c r="Z27" s="8" t="str">
        <f>AA24</f>
        <v/>
      </c>
      <c r="AA27" s="13"/>
      <c r="AB27" s="14" t="s">
        <v>0</v>
      </c>
      <c r="AC27" s="15"/>
      <c r="AD27" s="38">
        <f>IF(AA38="","",AA38)</f>
        <v>4</v>
      </c>
      <c r="AE27" s="31" t="s">
        <v>0</v>
      </c>
      <c r="AF27" s="39">
        <f>IF(AF38="","",AF38)</f>
        <v>3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1"/>
    </row>
    <row r="28" spans="1:43" ht="22.5" customHeight="1" thickBot="1" x14ac:dyDescent="0.2">
      <c r="A28" s="116"/>
      <c r="B28" s="4"/>
      <c r="C28" s="2">
        <f>AC4</f>
        <v>0</v>
      </c>
      <c r="D28" s="3" t="s">
        <v>0</v>
      </c>
      <c r="E28" s="4">
        <f>AA4</f>
        <v>1</v>
      </c>
      <c r="F28" s="2">
        <f>AC7</f>
        <v>0</v>
      </c>
      <c r="G28" s="3" t="s">
        <v>0</v>
      </c>
      <c r="H28" s="4">
        <f>AA7</f>
        <v>1</v>
      </c>
      <c r="I28" s="2">
        <f>AC10</f>
        <v>0</v>
      </c>
      <c r="J28" s="3" t="s">
        <v>0</v>
      </c>
      <c r="K28" s="4">
        <f>AA10</f>
        <v>5</v>
      </c>
      <c r="L28" s="2">
        <f>AC13</f>
        <v>1</v>
      </c>
      <c r="M28" s="3" t="s">
        <v>0</v>
      </c>
      <c r="N28" s="4">
        <f>AA13</f>
        <v>2</v>
      </c>
      <c r="O28" s="2">
        <f>AC16</f>
        <v>0</v>
      </c>
      <c r="P28" s="3" t="s">
        <v>0</v>
      </c>
      <c r="Q28" s="4">
        <f>AA16</f>
        <v>5</v>
      </c>
      <c r="R28" s="2">
        <f>AC19</f>
        <v>1</v>
      </c>
      <c r="S28" s="3" t="s">
        <v>0</v>
      </c>
      <c r="T28" s="4">
        <f>AA19</f>
        <v>0</v>
      </c>
      <c r="U28" s="2">
        <f>AC22</f>
        <v>0</v>
      </c>
      <c r="V28" s="3" t="s">
        <v>0</v>
      </c>
      <c r="W28" s="4">
        <f>AA22</f>
        <v>4</v>
      </c>
      <c r="X28" s="2">
        <f>AC25</f>
        <v>0</v>
      </c>
      <c r="Y28" s="3" t="s">
        <v>0</v>
      </c>
      <c r="Z28" s="4">
        <f>AA25</f>
        <v>2</v>
      </c>
      <c r="AA28" s="16"/>
      <c r="AB28" s="17" t="s">
        <v>0</v>
      </c>
      <c r="AC28" s="18"/>
      <c r="AD28" s="2">
        <f>IF(AA39="","",AA39)</f>
        <v>1</v>
      </c>
      <c r="AE28" s="3" t="s">
        <v>0</v>
      </c>
      <c r="AF28" s="4">
        <f>IF(AF39="","",AF39)</f>
        <v>1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1"/>
    </row>
    <row r="29" spans="1:43" ht="22.5" customHeight="1" x14ac:dyDescent="0.15">
      <c r="A29" s="44" t="str">
        <f>AD1</f>
        <v>鶴　　崎</v>
      </c>
      <c r="B29" s="29"/>
      <c r="C29" s="50" t="str">
        <f>IF(C31="","",IF(C31&gt;E31,"○",IF(C31&lt;E31,"●",IF(C30&gt;E30,"△",IF(C30&lt;E30,"▲")))))</f>
        <v>●</v>
      </c>
      <c r="D29" s="51"/>
      <c r="E29" s="52"/>
      <c r="F29" s="50" t="str">
        <f t="shared" ref="F29" si="48">IF(F31="","",IF(F31&gt;H31,"○",IF(F31&lt;H31,"●",IF(F30&gt;H30,"△",IF(F30&lt;H30,"▲")))))</f>
        <v>△</v>
      </c>
      <c r="G29" s="51"/>
      <c r="H29" s="52"/>
      <c r="I29" s="50" t="str">
        <f t="shared" ref="I29" si="49">IF(I31="","",IF(I31&gt;K31,"○",IF(I31&lt;K31,"●",IF(I30&gt;K30,"△",IF(I30&lt;K30,"▲")))))</f>
        <v>●</v>
      </c>
      <c r="J29" s="51"/>
      <c r="K29" s="52"/>
      <c r="L29" s="50" t="str">
        <f t="shared" ref="L29" si="50">IF(L31="","",IF(L31&gt;N31,"○",IF(L31&lt;N31,"●",IF(L30&gt;N30,"△",IF(L30&lt;N30,"▲")))))</f>
        <v>●</v>
      </c>
      <c r="M29" s="51"/>
      <c r="N29" s="52"/>
      <c r="O29" s="50" t="str">
        <f t="shared" ref="O29" si="51">IF(O31="","",IF(O31&gt;Q31,"○",IF(O31&lt;Q31,"●",IF(O30&gt;Q30,"△",IF(O30&lt;Q30,"▲")))))</f>
        <v>●</v>
      </c>
      <c r="P29" s="51"/>
      <c r="Q29" s="52"/>
      <c r="R29" s="50" t="str">
        <f t="shared" ref="R29" si="52">IF(R31="","",IF(R31&gt;T31,"○",IF(R31&lt;T31,"●",IF(R30&gt;T30,"△",IF(R30&lt;T30,"▲")))))</f>
        <v>●</v>
      </c>
      <c r="S29" s="51"/>
      <c r="T29" s="52"/>
      <c r="U29" s="50" t="str">
        <f t="shared" ref="U29" si="53">IF(U31="","",IF(U31&gt;W31,"○",IF(U31&lt;W31,"●",IF(U30&gt;W30,"△",IF(U30&lt;W30,"▲")))))</f>
        <v>●</v>
      </c>
      <c r="V29" s="51"/>
      <c r="W29" s="52"/>
      <c r="X29" s="50" t="str">
        <f>IF(X31="","",IF(X31&gt;Z31,"○",IF(X31&lt;Z31,"●",IF(X30&gt;Z30,"△",IF(X30&lt;Z30,"▲")))))</f>
        <v>●</v>
      </c>
      <c r="Y29" s="51"/>
      <c r="Z29" s="52"/>
      <c r="AA29" s="50" t="str">
        <f>IF(AA31="","",IF(AA31&gt;AC31,"○",IF(AA31&lt;AC31,"●",IF(AA30&gt;AC30,"△",IF(AA30&lt;AC30,"▲")))))</f>
        <v>▲</v>
      </c>
      <c r="AB29" s="51"/>
      <c r="AC29" s="52"/>
      <c r="AD29" s="47"/>
      <c r="AE29" s="48"/>
      <c r="AF29" s="49"/>
      <c r="AG29" s="53">
        <f>COUNTIF(C29:AF29,"○")</f>
        <v>0</v>
      </c>
      <c r="AH29" s="53">
        <f>COUNTIF(C29:AF29,"△")</f>
        <v>1</v>
      </c>
      <c r="AI29" s="53">
        <f>COUNTIF(C29:AF29,"▲")</f>
        <v>1</v>
      </c>
      <c r="AJ29" s="53">
        <f>COUNTIF(C29:AF29,"●")</f>
        <v>7</v>
      </c>
      <c r="AK29" s="53">
        <f>COUNTIF(F29:AF29,"△")+COUNTIF(F29:AF29,"▲")</f>
        <v>2</v>
      </c>
      <c r="AL29" s="53">
        <f>SUM(C31,F31,I31,L31,O31,R31,U31,X31,AA31,AD31)</f>
        <v>6</v>
      </c>
      <c r="AM29" s="53">
        <f>SUM(E31,H31,K31,N31,Q31,T31,W31,Z31,AC31,AF31)</f>
        <v>25</v>
      </c>
      <c r="AN29" s="53">
        <f>SUM(AG29*3+AH29*2+AI29*1)</f>
        <v>3</v>
      </c>
      <c r="AO29" s="53">
        <f>RANK(AN29,AN2:AN31,0)</f>
        <v>10</v>
      </c>
      <c r="AP29" s="53">
        <f>(AL29-AM29)</f>
        <v>-19</v>
      </c>
      <c r="AQ29" s="1"/>
    </row>
    <row r="30" spans="1:43" ht="22.5" customHeight="1" x14ac:dyDescent="0.15">
      <c r="A30" s="45"/>
      <c r="B30" s="9" t="s">
        <v>432</v>
      </c>
      <c r="C30" s="6" t="str">
        <f>AF3</f>
        <v/>
      </c>
      <c r="D30" s="31" t="s">
        <v>0</v>
      </c>
      <c r="E30" s="8" t="str">
        <f>AD3</f>
        <v/>
      </c>
      <c r="F30" s="6">
        <f>AF6</f>
        <v>2</v>
      </c>
      <c r="G30" s="31" t="s">
        <v>0</v>
      </c>
      <c r="H30" s="8">
        <f>AD6</f>
        <v>1</v>
      </c>
      <c r="I30" s="6" t="str">
        <f>AF9</f>
        <v/>
      </c>
      <c r="J30" s="31" t="s">
        <v>0</v>
      </c>
      <c r="K30" s="8" t="str">
        <f>AD9</f>
        <v/>
      </c>
      <c r="L30" s="6" t="str">
        <f>AF12</f>
        <v/>
      </c>
      <c r="M30" s="31" t="s">
        <v>0</v>
      </c>
      <c r="N30" s="8" t="str">
        <f>AD12</f>
        <v/>
      </c>
      <c r="O30" s="6" t="str">
        <f>AF15</f>
        <v/>
      </c>
      <c r="P30" s="31" t="s">
        <v>0</v>
      </c>
      <c r="Q30" s="8" t="str">
        <f>AD15</f>
        <v/>
      </c>
      <c r="R30" s="6" t="str">
        <f>AF18</f>
        <v/>
      </c>
      <c r="S30" s="31" t="s">
        <v>0</v>
      </c>
      <c r="T30" s="8" t="str">
        <f>AD18</f>
        <v/>
      </c>
      <c r="U30" s="6" t="str">
        <f>AF21</f>
        <v/>
      </c>
      <c r="V30" s="31" t="s">
        <v>0</v>
      </c>
      <c r="W30" s="8" t="str">
        <f>AD21</f>
        <v/>
      </c>
      <c r="X30" s="6" t="str">
        <f>AF24</f>
        <v/>
      </c>
      <c r="Y30" s="31" t="s">
        <v>0</v>
      </c>
      <c r="Z30" s="8" t="str">
        <f>AD24</f>
        <v/>
      </c>
      <c r="AA30" s="38">
        <f>AF27</f>
        <v>3</v>
      </c>
      <c r="AB30" s="31" t="s">
        <v>0</v>
      </c>
      <c r="AC30" s="39">
        <f>AD27</f>
        <v>4</v>
      </c>
      <c r="AD30" s="13"/>
      <c r="AE30" s="14" t="s">
        <v>0</v>
      </c>
      <c r="AF30" s="1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1"/>
    </row>
    <row r="31" spans="1:43" ht="22.5" customHeight="1" thickBot="1" x14ac:dyDescent="0.2">
      <c r="A31" s="46"/>
      <c r="B31" s="4"/>
      <c r="C31" s="2">
        <f>AF4</f>
        <v>1</v>
      </c>
      <c r="D31" s="3" t="s">
        <v>0</v>
      </c>
      <c r="E31" s="4">
        <f>AD4</f>
        <v>2</v>
      </c>
      <c r="F31" s="2">
        <f>AF7</f>
        <v>2</v>
      </c>
      <c r="G31" s="3" t="s">
        <v>0</v>
      </c>
      <c r="H31" s="4">
        <f>AD7</f>
        <v>2</v>
      </c>
      <c r="I31" s="2">
        <f>AF10</f>
        <v>0</v>
      </c>
      <c r="J31" s="3" t="s">
        <v>0</v>
      </c>
      <c r="K31" s="4">
        <f>AD10</f>
        <v>2</v>
      </c>
      <c r="L31" s="2">
        <f>AF13</f>
        <v>1</v>
      </c>
      <c r="M31" s="3" t="s">
        <v>0</v>
      </c>
      <c r="N31" s="4">
        <f>AD13</f>
        <v>3</v>
      </c>
      <c r="O31" s="2">
        <f>AF16</f>
        <v>0</v>
      </c>
      <c r="P31" s="3" t="s">
        <v>0</v>
      </c>
      <c r="Q31" s="4">
        <f>AD16</f>
        <v>5</v>
      </c>
      <c r="R31" s="2">
        <f>AF19</f>
        <v>1</v>
      </c>
      <c r="S31" s="3" t="s">
        <v>0</v>
      </c>
      <c r="T31" s="4">
        <f>AD19</f>
        <v>4</v>
      </c>
      <c r="U31" s="2">
        <f>AF22</f>
        <v>0</v>
      </c>
      <c r="V31" s="3" t="s">
        <v>0</v>
      </c>
      <c r="W31" s="4">
        <f>AD22</f>
        <v>3</v>
      </c>
      <c r="X31" s="2">
        <f>AF25</f>
        <v>0</v>
      </c>
      <c r="Y31" s="3" t="s">
        <v>0</v>
      </c>
      <c r="Z31" s="4">
        <f>AD25</f>
        <v>3</v>
      </c>
      <c r="AA31" s="2">
        <f>AF28</f>
        <v>1</v>
      </c>
      <c r="AB31" s="3" t="s">
        <v>0</v>
      </c>
      <c r="AC31" s="4">
        <f>AD28</f>
        <v>1</v>
      </c>
      <c r="AD31" s="16"/>
      <c r="AE31" s="17" t="s">
        <v>0</v>
      </c>
      <c r="AF31" s="18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"/>
    </row>
    <row r="32" spans="1:43" ht="23.25" customHeight="1" x14ac:dyDescent="0.15">
      <c r="A32" s="30"/>
      <c r="AQ32" s="1"/>
    </row>
    <row r="33" spans="1:35" ht="0.75" hidden="1" customHeight="1" x14ac:dyDescent="0.15">
      <c r="A33" s="56" t="s">
        <v>154</v>
      </c>
      <c r="B33" s="63" t="s">
        <v>418</v>
      </c>
      <c r="C33" s="101" t="s">
        <v>366</v>
      </c>
      <c r="D33" s="102"/>
      <c r="E33" s="102"/>
      <c r="F33" s="102"/>
      <c r="G33" s="102"/>
      <c r="H33" s="103"/>
      <c r="I33" s="101" t="s">
        <v>367</v>
      </c>
      <c r="J33" s="102"/>
      <c r="K33" s="102"/>
      <c r="L33" s="102"/>
      <c r="M33" s="102"/>
      <c r="N33" s="103"/>
      <c r="O33" s="101" t="s">
        <v>370</v>
      </c>
      <c r="P33" s="102"/>
      <c r="Q33" s="102"/>
      <c r="R33" s="102"/>
      <c r="S33" s="102"/>
      <c r="T33" s="103"/>
      <c r="U33" s="101" t="s">
        <v>372</v>
      </c>
      <c r="V33" s="112"/>
      <c r="W33" s="112"/>
      <c r="X33" s="112"/>
      <c r="Y33" s="112"/>
      <c r="Z33" s="113"/>
      <c r="AA33" s="101" t="s">
        <v>374</v>
      </c>
      <c r="AB33" s="102"/>
      <c r="AC33" s="102"/>
      <c r="AD33" s="102"/>
      <c r="AE33" s="102"/>
      <c r="AF33" s="103"/>
    </row>
    <row r="34" spans="1:35" ht="12.75" hidden="1" customHeight="1" x14ac:dyDescent="0.15">
      <c r="A34" s="80"/>
      <c r="B34" s="91"/>
      <c r="C34" s="32">
        <v>4</v>
      </c>
      <c r="D34" s="33"/>
      <c r="E34" s="98" t="s">
        <v>11</v>
      </c>
      <c r="F34" s="98"/>
      <c r="G34" s="33"/>
      <c r="H34" s="34">
        <v>5</v>
      </c>
      <c r="I34" s="32"/>
      <c r="J34" s="33"/>
      <c r="K34" s="98" t="s">
        <v>11</v>
      </c>
      <c r="L34" s="98"/>
      <c r="M34" s="33"/>
      <c r="N34" s="34"/>
      <c r="O34" s="32"/>
      <c r="P34" s="33"/>
      <c r="Q34" s="98" t="s">
        <v>11</v>
      </c>
      <c r="R34" s="98"/>
      <c r="S34" s="33"/>
      <c r="T34" s="34"/>
      <c r="U34" s="32"/>
      <c r="V34" s="33"/>
      <c r="W34" s="98" t="s">
        <v>11</v>
      </c>
      <c r="X34" s="98"/>
      <c r="Y34" s="33"/>
      <c r="Z34" s="34"/>
      <c r="AA34" s="32"/>
      <c r="AB34" s="33"/>
      <c r="AC34" s="98" t="s">
        <v>11</v>
      </c>
      <c r="AD34" s="98"/>
      <c r="AE34" s="33"/>
      <c r="AF34" s="34"/>
    </row>
    <row r="35" spans="1:35" ht="13.5" hidden="1" customHeight="1" x14ac:dyDescent="0.15">
      <c r="A35" s="80"/>
      <c r="B35" s="91"/>
      <c r="C35" s="32">
        <v>0</v>
      </c>
      <c r="D35" s="33"/>
      <c r="E35" s="98" t="s">
        <v>198</v>
      </c>
      <c r="F35" s="99"/>
      <c r="G35" s="33"/>
      <c r="H35" s="34">
        <v>0</v>
      </c>
      <c r="I35" s="32">
        <v>1</v>
      </c>
      <c r="J35" s="33"/>
      <c r="K35" s="98" t="s">
        <v>198</v>
      </c>
      <c r="L35" s="99"/>
      <c r="M35" s="33"/>
      <c r="N35" s="34">
        <v>0</v>
      </c>
      <c r="O35" s="32">
        <v>7</v>
      </c>
      <c r="P35" s="33"/>
      <c r="Q35" s="98" t="s">
        <v>198</v>
      </c>
      <c r="R35" s="99"/>
      <c r="S35" s="33"/>
      <c r="T35" s="34">
        <v>0</v>
      </c>
      <c r="U35" s="32">
        <v>0</v>
      </c>
      <c r="V35" s="33"/>
      <c r="W35" s="98" t="s">
        <v>198</v>
      </c>
      <c r="X35" s="98"/>
      <c r="Y35" s="33"/>
      <c r="Z35" s="34">
        <v>1</v>
      </c>
      <c r="AA35" s="32">
        <v>1</v>
      </c>
      <c r="AB35" s="33"/>
      <c r="AC35" s="98" t="s">
        <v>198</v>
      </c>
      <c r="AD35" s="99"/>
      <c r="AE35" s="33"/>
      <c r="AF35" s="34">
        <v>3</v>
      </c>
    </row>
    <row r="36" spans="1:35" ht="14.25" hidden="1" customHeight="1" x14ac:dyDescent="0.15">
      <c r="A36" s="80"/>
      <c r="B36" s="94"/>
      <c r="C36" s="35"/>
      <c r="D36" s="36"/>
      <c r="E36" s="100" t="s">
        <v>368</v>
      </c>
      <c r="F36" s="100"/>
      <c r="G36" s="36"/>
      <c r="H36" s="37"/>
      <c r="I36" s="35"/>
      <c r="J36" s="36"/>
      <c r="K36" s="100" t="s">
        <v>369</v>
      </c>
      <c r="L36" s="100"/>
      <c r="M36" s="36"/>
      <c r="N36" s="37"/>
      <c r="O36" s="35"/>
      <c r="P36" s="36"/>
      <c r="Q36" s="100" t="s">
        <v>371</v>
      </c>
      <c r="R36" s="100"/>
      <c r="S36" s="36"/>
      <c r="T36" s="37"/>
      <c r="U36" s="35"/>
      <c r="V36" s="36"/>
      <c r="W36" s="100" t="s">
        <v>373</v>
      </c>
      <c r="X36" s="100"/>
      <c r="Y36" s="36"/>
      <c r="Z36" s="37"/>
      <c r="AA36" s="35"/>
      <c r="AB36" s="36"/>
      <c r="AC36" s="100" t="s">
        <v>356</v>
      </c>
      <c r="AD36" s="100"/>
      <c r="AE36" s="36"/>
      <c r="AF36" s="37"/>
    </row>
    <row r="37" spans="1:35" ht="14.25" hidden="1" customHeight="1" x14ac:dyDescent="0.15">
      <c r="A37" s="80"/>
      <c r="B37" s="93" t="s">
        <v>420</v>
      </c>
      <c r="C37" s="110" t="s">
        <v>375</v>
      </c>
      <c r="D37" s="102"/>
      <c r="E37" s="102"/>
      <c r="F37" s="102"/>
      <c r="G37" s="102"/>
      <c r="H37" s="103"/>
      <c r="I37" s="101" t="s">
        <v>377</v>
      </c>
      <c r="J37" s="102"/>
      <c r="K37" s="102"/>
      <c r="L37" s="102"/>
      <c r="M37" s="102"/>
      <c r="N37" s="103"/>
      <c r="O37" s="101" t="s">
        <v>378</v>
      </c>
      <c r="P37" s="102"/>
      <c r="Q37" s="102"/>
      <c r="R37" s="102"/>
      <c r="S37" s="102"/>
      <c r="T37" s="103"/>
      <c r="U37" s="101" t="s">
        <v>379</v>
      </c>
      <c r="V37" s="112"/>
      <c r="W37" s="112"/>
      <c r="X37" s="112"/>
      <c r="Y37" s="112"/>
      <c r="Z37" s="113"/>
      <c r="AA37" s="101" t="s">
        <v>381</v>
      </c>
      <c r="AB37" s="102"/>
      <c r="AC37" s="102"/>
      <c r="AD37" s="102"/>
      <c r="AE37" s="102"/>
      <c r="AF37" s="103"/>
    </row>
    <row r="38" spans="1:35" ht="15" hidden="1" customHeight="1" x14ac:dyDescent="0.15">
      <c r="A38" s="80"/>
      <c r="B38" s="91"/>
      <c r="C38" s="32"/>
      <c r="D38" s="33"/>
      <c r="E38" s="98" t="s">
        <v>11</v>
      </c>
      <c r="F38" s="98"/>
      <c r="G38" s="33"/>
      <c r="H38" s="34"/>
      <c r="I38" s="32"/>
      <c r="J38" s="33"/>
      <c r="K38" s="98" t="s">
        <v>11</v>
      </c>
      <c r="L38" s="98"/>
      <c r="M38" s="33"/>
      <c r="N38" s="34"/>
      <c r="O38" s="32"/>
      <c r="P38" s="33"/>
      <c r="Q38" s="98" t="s">
        <v>11</v>
      </c>
      <c r="R38" s="98"/>
      <c r="S38" s="33"/>
      <c r="T38" s="34"/>
      <c r="U38" s="32">
        <v>3</v>
      </c>
      <c r="V38" s="33"/>
      <c r="W38" s="98" t="s">
        <v>11</v>
      </c>
      <c r="X38" s="98"/>
      <c r="Y38" s="33"/>
      <c r="Z38" s="34">
        <v>2</v>
      </c>
      <c r="AA38" s="32">
        <v>4</v>
      </c>
      <c r="AB38" s="33"/>
      <c r="AC38" s="98" t="s">
        <v>11</v>
      </c>
      <c r="AD38" s="98"/>
      <c r="AE38" s="33"/>
      <c r="AF38" s="34">
        <v>3</v>
      </c>
    </row>
    <row r="39" spans="1:35" ht="13.5" hidden="1" customHeight="1" x14ac:dyDescent="0.15">
      <c r="A39" s="80"/>
      <c r="B39" s="91"/>
      <c r="C39" s="32">
        <v>1</v>
      </c>
      <c r="D39" s="33"/>
      <c r="E39" s="98" t="s">
        <v>198</v>
      </c>
      <c r="F39" s="99"/>
      <c r="G39" s="33"/>
      <c r="H39" s="34">
        <v>6</v>
      </c>
      <c r="I39" s="32">
        <v>2</v>
      </c>
      <c r="J39" s="33"/>
      <c r="K39" s="98" t="s">
        <v>198</v>
      </c>
      <c r="L39" s="99"/>
      <c r="M39" s="33"/>
      <c r="N39" s="34">
        <v>0</v>
      </c>
      <c r="O39" s="32">
        <v>1</v>
      </c>
      <c r="P39" s="33"/>
      <c r="Q39" s="98" t="s">
        <v>198</v>
      </c>
      <c r="R39" s="99"/>
      <c r="S39" s="33"/>
      <c r="T39" s="34">
        <v>4</v>
      </c>
      <c r="U39" s="32">
        <v>1</v>
      </c>
      <c r="V39" s="33"/>
      <c r="W39" s="98" t="s">
        <v>198</v>
      </c>
      <c r="X39" s="98"/>
      <c r="Y39" s="33"/>
      <c r="Z39" s="34">
        <v>1</v>
      </c>
      <c r="AA39" s="32">
        <v>1</v>
      </c>
      <c r="AB39" s="33"/>
      <c r="AC39" s="98" t="s">
        <v>198</v>
      </c>
      <c r="AD39" s="99"/>
      <c r="AE39" s="33"/>
      <c r="AF39" s="34">
        <v>1</v>
      </c>
    </row>
    <row r="40" spans="1:35" ht="14.25" hidden="1" customHeight="1" x14ac:dyDescent="0.15">
      <c r="A40" s="81"/>
      <c r="B40" s="94"/>
      <c r="C40" s="35"/>
      <c r="D40" s="36"/>
      <c r="E40" s="100" t="s">
        <v>376</v>
      </c>
      <c r="F40" s="100"/>
      <c r="G40" s="36"/>
      <c r="H40" s="37"/>
      <c r="I40" s="35"/>
      <c r="J40" s="36"/>
      <c r="K40" s="100" t="s">
        <v>361</v>
      </c>
      <c r="L40" s="100"/>
      <c r="M40" s="36"/>
      <c r="N40" s="37"/>
      <c r="O40" s="35"/>
      <c r="P40" s="36"/>
      <c r="Q40" s="100" t="s">
        <v>363</v>
      </c>
      <c r="R40" s="100"/>
      <c r="S40" s="36"/>
      <c r="T40" s="37"/>
      <c r="U40" s="35"/>
      <c r="V40" s="36"/>
      <c r="W40" s="100" t="s">
        <v>380</v>
      </c>
      <c r="X40" s="100"/>
      <c r="Y40" s="36"/>
      <c r="Z40" s="37"/>
      <c r="AA40" s="35"/>
      <c r="AB40" s="36"/>
      <c r="AC40" s="100" t="s">
        <v>362</v>
      </c>
      <c r="AD40" s="100"/>
      <c r="AE40" s="36"/>
      <c r="AF40" s="37"/>
    </row>
    <row r="41" spans="1:35" ht="15" hidden="1" customHeight="1" x14ac:dyDescent="0.15">
      <c r="A41" s="63" t="s">
        <v>101</v>
      </c>
      <c r="B41" s="104" t="s">
        <v>419</v>
      </c>
      <c r="C41" s="101" t="s">
        <v>382</v>
      </c>
      <c r="D41" s="102"/>
      <c r="E41" s="102"/>
      <c r="F41" s="102"/>
      <c r="G41" s="102"/>
      <c r="H41" s="103"/>
      <c r="I41" s="101" t="s">
        <v>383</v>
      </c>
      <c r="J41" s="102"/>
      <c r="K41" s="102"/>
      <c r="L41" s="102"/>
      <c r="M41" s="102"/>
      <c r="N41" s="103"/>
      <c r="O41" s="101" t="s">
        <v>384</v>
      </c>
      <c r="P41" s="102"/>
      <c r="Q41" s="102"/>
      <c r="R41" s="102"/>
      <c r="S41" s="102"/>
      <c r="T41" s="103"/>
      <c r="U41" s="101"/>
      <c r="V41" s="112"/>
      <c r="W41" s="112"/>
      <c r="X41" s="112"/>
      <c r="Y41" s="112"/>
      <c r="Z41" s="113"/>
      <c r="AA41" s="101"/>
      <c r="AB41" s="102"/>
      <c r="AC41" s="102"/>
      <c r="AD41" s="102"/>
      <c r="AE41" s="102"/>
      <c r="AF41" s="103"/>
    </row>
    <row r="42" spans="1:35" ht="14.25" hidden="1" customHeight="1" x14ac:dyDescent="0.15">
      <c r="A42" s="88"/>
      <c r="B42" s="91"/>
      <c r="C42" s="32"/>
      <c r="D42" s="33"/>
      <c r="E42" s="98" t="s">
        <v>11</v>
      </c>
      <c r="F42" s="98"/>
      <c r="G42" s="33"/>
      <c r="H42" s="34"/>
      <c r="I42" s="32"/>
      <c r="J42" s="33"/>
      <c r="K42" s="98" t="s">
        <v>11</v>
      </c>
      <c r="L42" s="98"/>
      <c r="M42" s="33"/>
      <c r="N42" s="34"/>
      <c r="O42" s="32"/>
      <c r="P42" s="33"/>
      <c r="Q42" s="98" t="s">
        <v>11</v>
      </c>
      <c r="R42" s="98"/>
      <c r="S42" s="33"/>
      <c r="T42" s="34"/>
      <c r="U42" s="32"/>
      <c r="V42" s="33"/>
      <c r="W42" s="98" t="s">
        <v>11</v>
      </c>
      <c r="X42" s="98"/>
      <c r="Y42" s="33"/>
      <c r="Z42" s="34"/>
      <c r="AA42" s="32"/>
      <c r="AB42" s="33"/>
      <c r="AC42" s="98" t="s">
        <v>11</v>
      </c>
      <c r="AD42" s="98"/>
      <c r="AE42" s="33"/>
      <c r="AF42" s="34"/>
    </row>
    <row r="43" spans="1:35" ht="15" hidden="1" customHeight="1" x14ac:dyDescent="0.15">
      <c r="A43" s="88"/>
      <c r="B43" s="91"/>
      <c r="C43" s="32">
        <v>5</v>
      </c>
      <c r="D43" s="33"/>
      <c r="E43" s="98" t="s">
        <v>198</v>
      </c>
      <c r="F43" s="99"/>
      <c r="G43" s="33"/>
      <c r="H43" s="34">
        <v>0</v>
      </c>
      <c r="I43" s="32">
        <v>0</v>
      </c>
      <c r="J43" s="33"/>
      <c r="K43" s="98" t="s">
        <v>198</v>
      </c>
      <c r="L43" s="99"/>
      <c r="M43" s="33"/>
      <c r="N43" s="34">
        <v>3</v>
      </c>
      <c r="O43" s="32">
        <v>5</v>
      </c>
      <c r="P43" s="33"/>
      <c r="Q43" s="98" t="s">
        <v>198</v>
      </c>
      <c r="R43" s="99"/>
      <c r="S43" s="33"/>
      <c r="T43" s="34">
        <v>0</v>
      </c>
      <c r="U43" s="32"/>
      <c r="V43" s="33"/>
      <c r="W43" s="98" t="s">
        <v>198</v>
      </c>
      <c r="X43" s="98"/>
      <c r="Y43" s="33"/>
      <c r="Z43" s="34"/>
      <c r="AA43" s="32"/>
      <c r="AB43" s="33"/>
      <c r="AC43" s="98" t="s">
        <v>198</v>
      </c>
      <c r="AD43" s="99"/>
      <c r="AE43" s="33"/>
      <c r="AF43" s="34"/>
    </row>
    <row r="44" spans="1:35" ht="15" hidden="1" customHeight="1" x14ac:dyDescent="0.15">
      <c r="A44" s="88"/>
      <c r="B44" s="94"/>
      <c r="C44" s="35"/>
      <c r="D44" s="36"/>
      <c r="E44" s="100" t="s">
        <v>376</v>
      </c>
      <c r="F44" s="100"/>
      <c r="G44" s="36"/>
      <c r="H44" s="37"/>
      <c r="I44" s="35"/>
      <c r="J44" s="36"/>
      <c r="K44" s="100" t="s">
        <v>373</v>
      </c>
      <c r="L44" s="100"/>
      <c r="M44" s="36"/>
      <c r="N44" s="37"/>
      <c r="O44" s="35"/>
      <c r="P44" s="36"/>
      <c r="Q44" s="100" t="s">
        <v>363</v>
      </c>
      <c r="R44" s="100"/>
      <c r="S44" s="36"/>
      <c r="T44" s="37"/>
      <c r="U44" s="35"/>
      <c r="V44" s="36"/>
      <c r="W44" s="100"/>
      <c r="X44" s="100"/>
      <c r="Y44" s="36"/>
      <c r="Z44" s="37"/>
      <c r="AA44" s="35"/>
      <c r="AB44" s="36"/>
      <c r="AC44" s="100"/>
      <c r="AD44" s="100"/>
      <c r="AE44" s="36"/>
      <c r="AF44" s="37"/>
    </row>
    <row r="45" spans="1:35" ht="15" hidden="1" customHeight="1" x14ac:dyDescent="0.15">
      <c r="A45" s="88"/>
      <c r="B45" s="95" t="s">
        <v>421</v>
      </c>
      <c r="C45" s="101" t="s">
        <v>385</v>
      </c>
      <c r="D45" s="102"/>
      <c r="E45" s="102"/>
      <c r="F45" s="102"/>
      <c r="G45" s="102"/>
      <c r="H45" s="103"/>
      <c r="I45" s="101" t="s">
        <v>386</v>
      </c>
      <c r="J45" s="102"/>
      <c r="K45" s="102"/>
      <c r="L45" s="102"/>
      <c r="M45" s="102"/>
      <c r="N45" s="103"/>
      <c r="O45" s="101" t="s">
        <v>387</v>
      </c>
      <c r="P45" s="102"/>
      <c r="Q45" s="102"/>
      <c r="R45" s="102"/>
      <c r="S45" s="102"/>
      <c r="T45" s="103"/>
      <c r="U45" s="101"/>
      <c r="V45" s="112"/>
      <c r="W45" s="112"/>
      <c r="X45" s="112"/>
      <c r="Y45" s="112"/>
      <c r="Z45" s="113"/>
      <c r="AA45" s="101"/>
      <c r="AB45" s="102"/>
      <c r="AC45" s="102"/>
      <c r="AD45" s="102"/>
      <c r="AE45" s="102"/>
      <c r="AF45" s="103"/>
    </row>
    <row r="46" spans="1:35" ht="15" hidden="1" customHeight="1" x14ac:dyDescent="0.15">
      <c r="A46" s="88"/>
      <c r="B46" s="72"/>
      <c r="C46" s="32"/>
      <c r="D46" s="33"/>
      <c r="E46" s="98" t="s">
        <v>11</v>
      </c>
      <c r="F46" s="98"/>
      <c r="G46" s="33"/>
      <c r="H46" s="34"/>
      <c r="I46" s="32"/>
      <c r="J46" s="33"/>
      <c r="K46" s="98" t="s">
        <v>11</v>
      </c>
      <c r="L46" s="98"/>
      <c r="M46" s="33"/>
      <c r="N46" s="34"/>
      <c r="O46" s="32"/>
      <c r="P46" s="33"/>
      <c r="Q46" s="98" t="s">
        <v>11</v>
      </c>
      <c r="R46" s="98"/>
      <c r="S46" s="33"/>
      <c r="T46" s="34"/>
      <c r="U46" s="32"/>
      <c r="V46" s="33"/>
      <c r="W46" s="98" t="s">
        <v>11</v>
      </c>
      <c r="X46" s="98"/>
      <c r="Y46" s="33"/>
      <c r="Z46" s="34"/>
      <c r="AA46" s="32"/>
      <c r="AB46" s="33"/>
      <c r="AC46" s="98" t="s">
        <v>11</v>
      </c>
      <c r="AD46" s="98"/>
      <c r="AE46" s="33"/>
      <c r="AF46" s="34"/>
      <c r="AI46" s="1"/>
    </row>
    <row r="47" spans="1:35" ht="15" hidden="1" customHeight="1" x14ac:dyDescent="0.15">
      <c r="A47" s="88"/>
      <c r="B47" s="72"/>
      <c r="C47" s="32">
        <v>0</v>
      </c>
      <c r="D47" s="33"/>
      <c r="E47" s="98" t="s">
        <v>198</v>
      </c>
      <c r="F47" s="99"/>
      <c r="G47" s="33"/>
      <c r="H47" s="34">
        <v>3</v>
      </c>
      <c r="I47" s="32">
        <v>7</v>
      </c>
      <c r="J47" s="33"/>
      <c r="K47" s="98" t="s">
        <v>198</v>
      </c>
      <c r="L47" s="99"/>
      <c r="M47" s="33"/>
      <c r="N47" s="34">
        <v>2</v>
      </c>
      <c r="O47" s="32">
        <v>0</v>
      </c>
      <c r="P47" s="33"/>
      <c r="Q47" s="98" t="s">
        <v>198</v>
      </c>
      <c r="R47" s="99"/>
      <c r="S47" s="33"/>
      <c r="T47" s="34">
        <v>1</v>
      </c>
      <c r="U47" s="32"/>
      <c r="V47" s="33"/>
      <c r="W47" s="98" t="s">
        <v>198</v>
      </c>
      <c r="X47" s="98"/>
      <c r="Y47" s="33"/>
      <c r="Z47" s="34"/>
      <c r="AA47" s="32"/>
      <c r="AB47" s="33"/>
      <c r="AC47" s="98" t="s">
        <v>198</v>
      </c>
      <c r="AD47" s="99"/>
      <c r="AE47" s="33"/>
      <c r="AF47" s="34"/>
      <c r="AI47" s="1"/>
    </row>
    <row r="48" spans="1:35" ht="15" hidden="1" customHeight="1" x14ac:dyDescent="0.15">
      <c r="A48" s="89"/>
      <c r="B48" s="73"/>
      <c r="C48" s="35"/>
      <c r="D48" s="36"/>
      <c r="E48" s="100" t="s">
        <v>356</v>
      </c>
      <c r="F48" s="100"/>
      <c r="G48" s="36"/>
      <c r="H48" s="37"/>
      <c r="I48" s="35"/>
      <c r="J48" s="36"/>
      <c r="K48" s="100" t="s">
        <v>371</v>
      </c>
      <c r="L48" s="100"/>
      <c r="M48" s="36"/>
      <c r="N48" s="37"/>
      <c r="O48" s="35"/>
      <c r="P48" s="36"/>
      <c r="Q48" s="100" t="s">
        <v>361</v>
      </c>
      <c r="R48" s="100"/>
      <c r="S48" s="36"/>
      <c r="T48" s="37"/>
      <c r="U48" s="35"/>
      <c r="V48" s="36"/>
      <c r="W48" s="100"/>
      <c r="X48" s="100"/>
      <c r="Y48" s="36"/>
      <c r="Z48" s="37"/>
      <c r="AA48" s="35"/>
      <c r="AB48" s="36"/>
      <c r="AC48" s="100"/>
      <c r="AD48" s="100"/>
      <c r="AE48" s="36"/>
      <c r="AF48" s="37"/>
      <c r="AI48" s="1"/>
    </row>
    <row r="49" spans="1:32" ht="15" hidden="1" customHeight="1" x14ac:dyDescent="0.15">
      <c r="A49" s="57" t="s">
        <v>86</v>
      </c>
      <c r="B49" s="63" t="s">
        <v>422</v>
      </c>
      <c r="C49" s="101" t="s">
        <v>388</v>
      </c>
      <c r="D49" s="102"/>
      <c r="E49" s="102"/>
      <c r="F49" s="102"/>
      <c r="G49" s="102"/>
      <c r="H49" s="103"/>
      <c r="I49" s="101" t="s">
        <v>389</v>
      </c>
      <c r="J49" s="102"/>
      <c r="K49" s="102"/>
      <c r="L49" s="102"/>
      <c r="M49" s="102"/>
      <c r="N49" s="103"/>
      <c r="O49" s="101" t="s">
        <v>390</v>
      </c>
      <c r="P49" s="102"/>
      <c r="Q49" s="102"/>
      <c r="R49" s="102"/>
      <c r="S49" s="102"/>
      <c r="T49" s="103"/>
      <c r="U49" s="101" t="s">
        <v>391</v>
      </c>
      <c r="V49" s="112"/>
      <c r="W49" s="112"/>
      <c r="X49" s="112"/>
      <c r="Y49" s="112"/>
      <c r="Z49" s="113"/>
      <c r="AA49" s="101" t="s">
        <v>392</v>
      </c>
      <c r="AB49" s="102"/>
      <c r="AC49" s="102"/>
      <c r="AD49" s="102"/>
      <c r="AE49" s="102"/>
      <c r="AF49" s="103"/>
    </row>
    <row r="50" spans="1:32" ht="14.25" hidden="1" customHeight="1" x14ac:dyDescent="0.15">
      <c r="A50" s="80"/>
      <c r="B50" s="91"/>
      <c r="C50" s="32"/>
      <c r="D50" s="33"/>
      <c r="E50" s="98" t="s">
        <v>11</v>
      </c>
      <c r="F50" s="98"/>
      <c r="G50" s="33"/>
      <c r="H50" s="34"/>
      <c r="I50" s="32"/>
      <c r="J50" s="33"/>
      <c r="K50" s="98" t="s">
        <v>11</v>
      </c>
      <c r="L50" s="98"/>
      <c r="M50" s="33"/>
      <c r="N50" s="34"/>
      <c r="O50" s="32">
        <v>2</v>
      </c>
      <c r="P50" s="33"/>
      <c r="Q50" s="98" t="s">
        <v>11</v>
      </c>
      <c r="R50" s="98"/>
      <c r="S50" s="33"/>
      <c r="T50" s="34">
        <v>4</v>
      </c>
      <c r="U50" s="32"/>
      <c r="V50" s="33"/>
      <c r="W50" s="98" t="s">
        <v>11</v>
      </c>
      <c r="X50" s="98"/>
      <c r="Y50" s="33"/>
      <c r="Z50" s="34"/>
      <c r="AA50" s="32"/>
      <c r="AB50" s="33"/>
      <c r="AC50" s="98" t="s">
        <v>11</v>
      </c>
      <c r="AD50" s="98"/>
      <c r="AE50" s="33"/>
      <c r="AF50" s="34"/>
    </row>
    <row r="51" spans="1:32" ht="14.25" hidden="1" customHeight="1" x14ac:dyDescent="0.15">
      <c r="A51" s="80"/>
      <c r="B51" s="91"/>
      <c r="C51" s="32">
        <v>3</v>
      </c>
      <c r="D51" s="33"/>
      <c r="E51" s="98" t="s">
        <v>198</v>
      </c>
      <c r="F51" s="99"/>
      <c r="G51" s="33"/>
      <c r="H51" s="34">
        <v>2</v>
      </c>
      <c r="I51" s="32">
        <v>1</v>
      </c>
      <c r="J51" s="33"/>
      <c r="K51" s="98" t="s">
        <v>198</v>
      </c>
      <c r="L51" s="99"/>
      <c r="M51" s="33"/>
      <c r="N51" s="34">
        <v>2</v>
      </c>
      <c r="O51" s="32">
        <v>1</v>
      </c>
      <c r="P51" s="33"/>
      <c r="Q51" s="98" t="s">
        <v>198</v>
      </c>
      <c r="R51" s="99"/>
      <c r="S51" s="33"/>
      <c r="T51" s="34">
        <v>1</v>
      </c>
      <c r="U51" s="32">
        <v>0</v>
      </c>
      <c r="V51" s="33"/>
      <c r="W51" s="98" t="s">
        <v>198</v>
      </c>
      <c r="X51" s="98"/>
      <c r="Y51" s="33"/>
      <c r="Z51" s="34">
        <v>3</v>
      </c>
      <c r="AA51" s="32">
        <v>0</v>
      </c>
      <c r="AB51" s="33"/>
      <c r="AC51" s="98" t="s">
        <v>198</v>
      </c>
      <c r="AD51" s="99"/>
      <c r="AE51" s="33"/>
      <c r="AF51" s="34">
        <v>3</v>
      </c>
    </row>
    <row r="52" spans="1:32" ht="15" hidden="1" customHeight="1" x14ac:dyDescent="0.15">
      <c r="A52" s="80"/>
      <c r="B52" s="94"/>
      <c r="C52" s="35"/>
      <c r="D52" s="36"/>
      <c r="E52" s="100" t="s">
        <v>368</v>
      </c>
      <c r="F52" s="100"/>
      <c r="G52" s="36"/>
      <c r="H52" s="37"/>
      <c r="I52" s="35"/>
      <c r="J52" s="36"/>
      <c r="K52" s="100" t="s">
        <v>363</v>
      </c>
      <c r="L52" s="100"/>
      <c r="M52" s="36"/>
      <c r="N52" s="37"/>
      <c r="O52" s="35"/>
      <c r="P52" s="36"/>
      <c r="Q52" s="100" t="s">
        <v>362</v>
      </c>
      <c r="R52" s="100"/>
      <c r="S52" s="36"/>
      <c r="T52" s="37"/>
      <c r="U52" s="35"/>
      <c r="V52" s="36"/>
      <c r="W52" s="100" t="s">
        <v>369</v>
      </c>
      <c r="X52" s="100"/>
      <c r="Y52" s="36"/>
      <c r="Z52" s="37"/>
      <c r="AA52" s="35"/>
      <c r="AB52" s="36"/>
      <c r="AC52" s="100" t="s">
        <v>356</v>
      </c>
      <c r="AD52" s="100"/>
      <c r="AE52" s="36"/>
      <c r="AF52" s="37"/>
    </row>
    <row r="53" spans="1:32" ht="15" hidden="1" customHeight="1" x14ac:dyDescent="0.15">
      <c r="A53" s="80"/>
      <c r="B53" s="104" t="s">
        <v>426</v>
      </c>
      <c r="C53" s="101" t="s">
        <v>393</v>
      </c>
      <c r="D53" s="102"/>
      <c r="E53" s="102"/>
      <c r="F53" s="102"/>
      <c r="G53" s="102"/>
      <c r="H53" s="103"/>
      <c r="I53" s="101" t="s">
        <v>394</v>
      </c>
      <c r="J53" s="102"/>
      <c r="K53" s="102"/>
      <c r="L53" s="102"/>
      <c r="M53" s="102"/>
      <c r="N53" s="103"/>
      <c r="O53" s="101" t="s">
        <v>395</v>
      </c>
      <c r="P53" s="102"/>
      <c r="Q53" s="102"/>
      <c r="R53" s="102"/>
      <c r="S53" s="102"/>
      <c r="T53" s="103"/>
      <c r="U53" s="101" t="s">
        <v>396</v>
      </c>
      <c r="V53" s="112"/>
      <c r="W53" s="112"/>
      <c r="X53" s="112"/>
      <c r="Y53" s="112"/>
      <c r="Z53" s="113"/>
      <c r="AA53" s="101" t="s">
        <v>397</v>
      </c>
      <c r="AB53" s="102"/>
      <c r="AC53" s="102"/>
      <c r="AD53" s="102"/>
      <c r="AE53" s="102"/>
      <c r="AF53" s="103"/>
    </row>
    <row r="54" spans="1:32" ht="15" hidden="1" customHeight="1" x14ac:dyDescent="0.15">
      <c r="A54" s="80"/>
      <c r="B54" s="86"/>
      <c r="C54" s="32"/>
      <c r="D54" s="33"/>
      <c r="E54" s="98" t="s">
        <v>11</v>
      </c>
      <c r="F54" s="98"/>
      <c r="G54" s="33"/>
      <c r="H54" s="34"/>
      <c r="I54" s="32"/>
      <c r="J54" s="33"/>
      <c r="K54" s="98" t="s">
        <v>11</v>
      </c>
      <c r="L54" s="98"/>
      <c r="M54" s="33"/>
      <c r="N54" s="34"/>
      <c r="O54" s="32"/>
      <c r="P54" s="33"/>
      <c r="Q54" s="98" t="s">
        <v>11</v>
      </c>
      <c r="R54" s="98"/>
      <c r="S54" s="33"/>
      <c r="T54" s="34"/>
      <c r="U54" s="32"/>
      <c r="V54" s="33"/>
      <c r="W54" s="98" t="s">
        <v>11</v>
      </c>
      <c r="X54" s="98"/>
      <c r="Y54" s="33"/>
      <c r="Z54" s="34"/>
      <c r="AA54" s="32"/>
      <c r="AB54" s="33"/>
      <c r="AC54" s="98" t="s">
        <v>11</v>
      </c>
      <c r="AD54" s="98"/>
      <c r="AE54" s="33"/>
      <c r="AF54" s="34"/>
    </row>
    <row r="55" spans="1:32" ht="15" hidden="1" customHeight="1" x14ac:dyDescent="0.15">
      <c r="A55" s="80"/>
      <c r="B55" s="86"/>
      <c r="C55" s="32">
        <v>1</v>
      </c>
      <c r="D55" s="33"/>
      <c r="E55" s="98" t="s">
        <v>198</v>
      </c>
      <c r="F55" s="99"/>
      <c r="G55" s="33"/>
      <c r="H55" s="34">
        <v>0</v>
      </c>
      <c r="I55" s="32">
        <v>0</v>
      </c>
      <c r="J55" s="33"/>
      <c r="K55" s="98" t="s">
        <v>198</v>
      </c>
      <c r="L55" s="99"/>
      <c r="M55" s="33"/>
      <c r="N55" s="34">
        <v>5</v>
      </c>
      <c r="O55" s="32">
        <v>2</v>
      </c>
      <c r="P55" s="33"/>
      <c r="Q55" s="98" t="s">
        <v>198</v>
      </c>
      <c r="R55" s="99"/>
      <c r="S55" s="33"/>
      <c r="T55" s="34">
        <v>1</v>
      </c>
      <c r="U55" s="32">
        <v>0</v>
      </c>
      <c r="V55" s="33"/>
      <c r="W55" s="98" t="s">
        <v>198</v>
      </c>
      <c r="X55" s="98"/>
      <c r="Y55" s="33"/>
      <c r="Z55" s="34">
        <v>4</v>
      </c>
      <c r="AA55" s="32">
        <v>3</v>
      </c>
      <c r="AB55" s="33"/>
      <c r="AC55" s="98" t="s">
        <v>198</v>
      </c>
      <c r="AD55" s="99"/>
      <c r="AE55" s="33"/>
      <c r="AF55" s="34">
        <v>1</v>
      </c>
    </row>
    <row r="56" spans="1:32" ht="15" hidden="1" customHeight="1" x14ac:dyDescent="0.15">
      <c r="A56" s="81"/>
      <c r="B56" s="87"/>
      <c r="C56" s="35"/>
      <c r="D56" s="36"/>
      <c r="E56" s="100" t="s">
        <v>373</v>
      </c>
      <c r="F56" s="100"/>
      <c r="G56" s="36"/>
      <c r="H56" s="37"/>
      <c r="I56" s="35"/>
      <c r="J56" s="36"/>
      <c r="K56" s="100" t="s">
        <v>380</v>
      </c>
      <c r="L56" s="100"/>
      <c r="M56" s="36"/>
      <c r="N56" s="37"/>
      <c r="O56" s="35"/>
      <c r="P56" s="36"/>
      <c r="Q56" s="100" t="s">
        <v>376</v>
      </c>
      <c r="R56" s="100"/>
      <c r="S56" s="36"/>
      <c r="T56" s="37"/>
      <c r="U56" s="35"/>
      <c r="V56" s="36"/>
      <c r="W56" s="100" t="s">
        <v>371</v>
      </c>
      <c r="X56" s="100"/>
      <c r="Y56" s="36"/>
      <c r="Z56" s="37"/>
      <c r="AA56" s="35"/>
      <c r="AB56" s="36"/>
      <c r="AC56" s="100" t="s">
        <v>361</v>
      </c>
      <c r="AD56" s="100"/>
      <c r="AE56" s="36"/>
      <c r="AF56" s="37"/>
    </row>
    <row r="57" spans="1:32" ht="15" hidden="1" customHeight="1" x14ac:dyDescent="0.15">
      <c r="A57" s="56" t="s">
        <v>88</v>
      </c>
      <c r="B57" s="74" t="s">
        <v>425</v>
      </c>
      <c r="C57" s="101" t="s">
        <v>398</v>
      </c>
      <c r="D57" s="102"/>
      <c r="E57" s="102"/>
      <c r="F57" s="102"/>
      <c r="G57" s="102"/>
      <c r="H57" s="103"/>
      <c r="I57" s="101" t="s">
        <v>399</v>
      </c>
      <c r="J57" s="102"/>
      <c r="K57" s="102"/>
      <c r="L57" s="102"/>
      <c r="M57" s="102"/>
      <c r="N57" s="103"/>
      <c r="O57" s="101" t="s">
        <v>400</v>
      </c>
      <c r="P57" s="102"/>
      <c r="Q57" s="102"/>
      <c r="R57" s="102"/>
      <c r="S57" s="102"/>
      <c r="T57" s="103"/>
      <c r="U57" s="101" t="s">
        <v>401</v>
      </c>
      <c r="V57" s="112"/>
      <c r="W57" s="112"/>
      <c r="X57" s="112"/>
      <c r="Y57" s="112"/>
      <c r="Z57" s="113"/>
      <c r="AA57" s="101" t="s">
        <v>402</v>
      </c>
      <c r="AB57" s="102"/>
      <c r="AC57" s="102"/>
      <c r="AD57" s="102"/>
      <c r="AE57" s="102"/>
      <c r="AF57" s="103"/>
    </row>
    <row r="58" spans="1:32" ht="15" hidden="1" customHeight="1" x14ac:dyDescent="0.15">
      <c r="A58" s="88"/>
      <c r="B58" s="75"/>
      <c r="C58" s="32"/>
      <c r="D58" s="33"/>
      <c r="E58" s="98" t="s">
        <v>11</v>
      </c>
      <c r="F58" s="98"/>
      <c r="G58" s="33"/>
      <c r="H58" s="34"/>
      <c r="I58" s="32">
        <v>1</v>
      </c>
      <c r="J58" s="33"/>
      <c r="K58" s="98" t="s">
        <v>11</v>
      </c>
      <c r="L58" s="98"/>
      <c r="M58" s="33"/>
      <c r="N58" s="34">
        <v>2</v>
      </c>
      <c r="O58" s="32"/>
      <c r="P58" s="33"/>
      <c r="Q58" s="98" t="s">
        <v>11</v>
      </c>
      <c r="R58" s="98"/>
      <c r="S58" s="33"/>
      <c r="T58" s="34"/>
      <c r="U58" s="32"/>
      <c r="V58" s="33"/>
      <c r="W58" s="98" t="s">
        <v>11</v>
      </c>
      <c r="X58" s="98"/>
      <c r="Y58" s="33"/>
      <c r="Z58" s="34"/>
      <c r="AA58" s="32"/>
      <c r="AB58" s="33"/>
      <c r="AC58" s="98" t="s">
        <v>11</v>
      </c>
      <c r="AD58" s="98"/>
      <c r="AE58" s="33"/>
      <c r="AF58" s="34"/>
    </row>
    <row r="59" spans="1:32" ht="15" hidden="1" customHeight="1" x14ac:dyDescent="0.15">
      <c r="A59" s="88"/>
      <c r="B59" s="75"/>
      <c r="C59" s="32">
        <v>1</v>
      </c>
      <c r="D59" s="33"/>
      <c r="E59" s="98" t="s">
        <v>198</v>
      </c>
      <c r="F59" s="99"/>
      <c r="G59" s="33"/>
      <c r="H59" s="34">
        <v>0</v>
      </c>
      <c r="I59" s="32">
        <v>2</v>
      </c>
      <c r="J59" s="33"/>
      <c r="K59" s="98" t="s">
        <v>198</v>
      </c>
      <c r="L59" s="99"/>
      <c r="M59" s="33"/>
      <c r="N59" s="34">
        <v>2</v>
      </c>
      <c r="O59" s="32">
        <v>2</v>
      </c>
      <c r="P59" s="33"/>
      <c r="Q59" s="98" t="s">
        <v>198</v>
      </c>
      <c r="R59" s="99"/>
      <c r="S59" s="33"/>
      <c r="T59" s="34">
        <v>1</v>
      </c>
      <c r="U59" s="32">
        <v>0</v>
      </c>
      <c r="V59" s="33"/>
      <c r="W59" s="98" t="s">
        <v>198</v>
      </c>
      <c r="X59" s="98"/>
      <c r="Y59" s="33"/>
      <c r="Z59" s="34">
        <v>1</v>
      </c>
      <c r="AA59" s="32">
        <v>0</v>
      </c>
      <c r="AB59" s="33"/>
      <c r="AC59" s="98" t="s">
        <v>198</v>
      </c>
      <c r="AD59" s="99"/>
      <c r="AE59" s="33"/>
      <c r="AF59" s="34">
        <v>3</v>
      </c>
    </row>
    <row r="60" spans="1:32" ht="15" hidden="1" customHeight="1" x14ac:dyDescent="0.15">
      <c r="A60" s="88"/>
      <c r="B60" s="76"/>
      <c r="C60" s="35"/>
      <c r="D60" s="36"/>
      <c r="E60" s="100" t="s">
        <v>376</v>
      </c>
      <c r="F60" s="100"/>
      <c r="G60" s="36"/>
      <c r="H60" s="37"/>
      <c r="I60" s="35"/>
      <c r="J60" s="36"/>
      <c r="K60" s="100" t="s">
        <v>369</v>
      </c>
      <c r="L60" s="100"/>
      <c r="M60" s="36"/>
      <c r="N60" s="37"/>
      <c r="O60" s="35"/>
      <c r="P60" s="36"/>
      <c r="Q60" s="100" t="s">
        <v>356</v>
      </c>
      <c r="R60" s="100"/>
      <c r="S60" s="36"/>
      <c r="T60" s="37"/>
      <c r="U60" s="35"/>
      <c r="V60" s="36"/>
      <c r="W60" s="100" t="s">
        <v>362</v>
      </c>
      <c r="X60" s="100"/>
      <c r="Y60" s="36"/>
      <c r="Z60" s="37"/>
      <c r="AA60" s="35"/>
      <c r="AB60" s="36"/>
      <c r="AC60" s="100" t="s">
        <v>380</v>
      </c>
      <c r="AD60" s="100"/>
      <c r="AE60" s="36"/>
      <c r="AF60" s="37"/>
    </row>
    <row r="61" spans="1:32" ht="15" hidden="1" customHeight="1" x14ac:dyDescent="0.15">
      <c r="A61" s="88"/>
      <c r="B61" s="95" t="s">
        <v>423</v>
      </c>
      <c r="C61" s="101" t="s">
        <v>403</v>
      </c>
      <c r="D61" s="102"/>
      <c r="E61" s="102"/>
      <c r="F61" s="102"/>
      <c r="G61" s="102"/>
      <c r="H61" s="103"/>
      <c r="I61" s="101" t="s">
        <v>404</v>
      </c>
      <c r="J61" s="102"/>
      <c r="K61" s="102"/>
      <c r="L61" s="102"/>
      <c r="M61" s="102"/>
      <c r="N61" s="103"/>
      <c r="O61" s="101" t="s">
        <v>405</v>
      </c>
      <c r="P61" s="102"/>
      <c r="Q61" s="102"/>
      <c r="R61" s="102"/>
      <c r="S61" s="102"/>
      <c r="T61" s="103"/>
      <c r="U61" s="101" t="s">
        <v>406</v>
      </c>
      <c r="V61" s="112"/>
      <c r="W61" s="112"/>
      <c r="X61" s="112"/>
      <c r="Y61" s="112"/>
      <c r="Z61" s="113"/>
      <c r="AA61" s="101" t="s">
        <v>407</v>
      </c>
      <c r="AB61" s="102"/>
      <c r="AC61" s="102"/>
      <c r="AD61" s="102"/>
      <c r="AE61" s="102"/>
      <c r="AF61" s="103"/>
    </row>
    <row r="62" spans="1:32" ht="15" hidden="1" customHeight="1" x14ac:dyDescent="0.15">
      <c r="A62" s="88"/>
      <c r="B62" s="72"/>
      <c r="C62" s="32">
        <v>1</v>
      </c>
      <c r="D62" s="33"/>
      <c r="E62" s="98" t="s">
        <v>11</v>
      </c>
      <c r="F62" s="98"/>
      <c r="G62" s="33"/>
      <c r="H62" s="34">
        <v>3</v>
      </c>
      <c r="I62" s="32"/>
      <c r="J62" s="33"/>
      <c r="K62" s="98" t="s">
        <v>11</v>
      </c>
      <c r="L62" s="98"/>
      <c r="M62" s="33"/>
      <c r="N62" s="34"/>
      <c r="O62" s="32"/>
      <c r="P62" s="33"/>
      <c r="Q62" s="98" t="s">
        <v>11</v>
      </c>
      <c r="R62" s="98"/>
      <c r="S62" s="33"/>
      <c r="T62" s="34"/>
      <c r="U62" s="32"/>
      <c r="V62" s="33"/>
      <c r="W62" s="98" t="s">
        <v>11</v>
      </c>
      <c r="X62" s="98"/>
      <c r="Y62" s="33"/>
      <c r="Z62" s="34"/>
      <c r="AA62" s="32"/>
      <c r="AB62" s="33"/>
      <c r="AC62" s="98" t="s">
        <v>11</v>
      </c>
      <c r="AD62" s="98"/>
      <c r="AE62" s="33"/>
      <c r="AF62" s="34"/>
    </row>
    <row r="63" spans="1:32" ht="15" hidden="1" customHeight="1" x14ac:dyDescent="0.15">
      <c r="A63" s="88"/>
      <c r="B63" s="72"/>
      <c r="C63" s="32">
        <v>1</v>
      </c>
      <c r="D63" s="33"/>
      <c r="E63" s="98" t="s">
        <v>198</v>
      </c>
      <c r="F63" s="99"/>
      <c r="G63" s="33"/>
      <c r="H63" s="34">
        <v>1</v>
      </c>
      <c r="I63" s="32">
        <v>1</v>
      </c>
      <c r="J63" s="33"/>
      <c r="K63" s="98" t="s">
        <v>198</v>
      </c>
      <c r="L63" s="99"/>
      <c r="M63" s="33"/>
      <c r="N63" s="34">
        <v>8</v>
      </c>
      <c r="O63" s="32">
        <v>1</v>
      </c>
      <c r="P63" s="33"/>
      <c r="Q63" s="98" t="s">
        <v>198</v>
      </c>
      <c r="R63" s="99"/>
      <c r="S63" s="33"/>
      <c r="T63" s="34">
        <v>2</v>
      </c>
      <c r="U63" s="32">
        <v>1</v>
      </c>
      <c r="V63" s="33"/>
      <c r="W63" s="98" t="s">
        <v>198</v>
      </c>
      <c r="X63" s="98"/>
      <c r="Y63" s="33"/>
      <c r="Z63" s="34">
        <v>0</v>
      </c>
      <c r="AA63" s="32">
        <v>1</v>
      </c>
      <c r="AB63" s="33"/>
      <c r="AC63" s="98" t="s">
        <v>198</v>
      </c>
      <c r="AD63" s="99"/>
      <c r="AE63" s="33"/>
      <c r="AF63" s="34">
        <v>2</v>
      </c>
    </row>
    <row r="64" spans="1:32" ht="15" hidden="1" customHeight="1" x14ac:dyDescent="0.15">
      <c r="A64" s="89"/>
      <c r="B64" s="73"/>
      <c r="C64" s="35"/>
      <c r="D64" s="36"/>
      <c r="E64" s="100" t="s">
        <v>371</v>
      </c>
      <c r="F64" s="100"/>
      <c r="G64" s="36"/>
      <c r="H64" s="37"/>
      <c r="I64" s="35"/>
      <c r="J64" s="36"/>
      <c r="K64" s="100" t="s">
        <v>368</v>
      </c>
      <c r="L64" s="100"/>
      <c r="M64" s="36"/>
      <c r="N64" s="37"/>
      <c r="O64" s="35"/>
      <c r="P64" s="36"/>
      <c r="Q64" s="100" t="s">
        <v>363</v>
      </c>
      <c r="R64" s="100"/>
      <c r="S64" s="36"/>
      <c r="T64" s="37"/>
      <c r="U64" s="35"/>
      <c r="V64" s="36"/>
      <c r="W64" s="100" t="s">
        <v>361</v>
      </c>
      <c r="X64" s="100"/>
      <c r="Y64" s="36"/>
      <c r="Z64" s="37"/>
      <c r="AA64" s="35"/>
      <c r="AB64" s="36"/>
      <c r="AC64" s="100" t="s">
        <v>373</v>
      </c>
      <c r="AD64" s="100"/>
      <c r="AE64" s="36"/>
      <c r="AF64" s="37"/>
    </row>
    <row r="65" spans="1:32" ht="15" hidden="1" customHeight="1" x14ac:dyDescent="0.15">
      <c r="A65" s="71" t="s">
        <v>89</v>
      </c>
      <c r="B65" s="93" t="s">
        <v>424</v>
      </c>
      <c r="C65" s="101" t="s">
        <v>408</v>
      </c>
      <c r="D65" s="102"/>
      <c r="E65" s="102"/>
      <c r="F65" s="102"/>
      <c r="G65" s="102"/>
      <c r="H65" s="103"/>
      <c r="I65" s="101" t="s">
        <v>409</v>
      </c>
      <c r="J65" s="102"/>
      <c r="K65" s="102"/>
      <c r="L65" s="102"/>
      <c r="M65" s="102"/>
      <c r="N65" s="103"/>
      <c r="O65" s="101" t="s">
        <v>411</v>
      </c>
      <c r="P65" s="102"/>
      <c r="Q65" s="102"/>
      <c r="R65" s="102"/>
      <c r="S65" s="102"/>
      <c r="T65" s="103"/>
      <c r="U65" s="101" t="s">
        <v>412</v>
      </c>
      <c r="V65" s="112"/>
      <c r="W65" s="112"/>
      <c r="X65" s="112"/>
      <c r="Y65" s="112"/>
      <c r="Z65" s="113"/>
      <c r="AA65" s="101" t="s">
        <v>413</v>
      </c>
      <c r="AB65" s="102"/>
      <c r="AC65" s="102"/>
      <c r="AD65" s="102"/>
      <c r="AE65" s="102"/>
      <c r="AF65" s="103"/>
    </row>
    <row r="66" spans="1:32" ht="15" hidden="1" customHeight="1" x14ac:dyDescent="0.15">
      <c r="A66" s="88"/>
      <c r="B66" s="91"/>
      <c r="C66" s="32"/>
      <c r="D66" s="33"/>
      <c r="E66" s="98" t="s">
        <v>11</v>
      </c>
      <c r="F66" s="98"/>
      <c r="G66" s="33"/>
      <c r="H66" s="34"/>
      <c r="I66" s="32"/>
      <c r="J66" s="33"/>
      <c r="K66" s="98" t="s">
        <v>11</v>
      </c>
      <c r="L66" s="98"/>
      <c r="M66" s="33"/>
      <c r="N66" s="34"/>
      <c r="O66" s="32"/>
      <c r="P66" s="33"/>
      <c r="Q66" s="98" t="s">
        <v>11</v>
      </c>
      <c r="R66" s="98"/>
      <c r="S66" s="33"/>
      <c r="T66" s="34"/>
      <c r="U66" s="32"/>
      <c r="V66" s="33"/>
      <c r="W66" s="98" t="s">
        <v>11</v>
      </c>
      <c r="X66" s="98"/>
      <c r="Y66" s="33"/>
      <c r="Z66" s="34"/>
      <c r="AA66" s="32">
        <v>7</v>
      </c>
      <c r="AB66" s="33"/>
      <c r="AC66" s="98" t="s">
        <v>11</v>
      </c>
      <c r="AD66" s="98"/>
      <c r="AE66" s="33"/>
      <c r="AF66" s="34">
        <v>6</v>
      </c>
    </row>
    <row r="67" spans="1:32" ht="12" hidden="1" customHeight="1" x14ac:dyDescent="0.15">
      <c r="A67" s="88"/>
      <c r="B67" s="91"/>
      <c r="C67" s="32">
        <v>2</v>
      </c>
      <c r="D67" s="33"/>
      <c r="E67" s="98" t="s">
        <v>198</v>
      </c>
      <c r="F67" s="99"/>
      <c r="G67" s="33"/>
      <c r="H67" s="34">
        <v>0</v>
      </c>
      <c r="I67" s="32">
        <v>0</v>
      </c>
      <c r="J67" s="33"/>
      <c r="K67" s="98" t="s">
        <v>198</v>
      </c>
      <c r="L67" s="99"/>
      <c r="M67" s="33"/>
      <c r="N67" s="34">
        <v>2</v>
      </c>
      <c r="O67" s="32">
        <v>0</v>
      </c>
      <c r="P67" s="33"/>
      <c r="Q67" s="98" t="s">
        <v>198</v>
      </c>
      <c r="R67" s="99"/>
      <c r="S67" s="33"/>
      <c r="T67" s="34">
        <v>11</v>
      </c>
      <c r="U67" s="32">
        <v>2</v>
      </c>
      <c r="V67" s="33"/>
      <c r="W67" s="98" t="s">
        <v>198</v>
      </c>
      <c r="X67" s="98"/>
      <c r="Y67" s="33"/>
      <c r="Z67" s="34">
        <v>1</v>
      </c>
      <c r="AA67" s="32">
        <v>2</v>
      </c>
      <c r="AB67" s="33"/>
      <c r="AC67" s="98" t="s">
        <v>198</v>
      </c>
      <c r="AD67" s="99"/>
      <c r="AE67" s="33"/>
      <c r="AF67" s="34">
        <v>2</v>
      </c>
    </row>
    <row r="68" spans="1:32" ht="12" hidden="1" customHeight="1" x14ac:dyDescent="0.15">
      <c r="A68" s="88"/>
      <c r="B68" s="92"/>
      <c r="C68" s="35"/>
      <c r="D68" s="36"/>
      <c r="E68" s="100" t="s">
        <v>376</v>
      </c>
      <c r="F68" s="100"/>
      <c r="G68" s="36"/>
      <c r="H68" s="37"/>
      <c r="I68" s="36"/>
      <c r="J68" s="36"/>
      <c r="K68" s="100" t="s">
        <v>410</v>
      </c>
      <c r="L68" s="100"/>
      <c r="M68" s="36"/>
      <c r="N68" s="37"/>
      <c r="O68" s="35"/>
      <c r="P68" s="36"/>
      <c r="Q68" s="100" t="s">
        <v>368</v>
      </c>
      <c r="R68" s="100"/>
      <c r="S68" s="36"/>
      <c r="T68" s="37"/>
      <c r="U68" s="35"/>
      <c r="V68" s="36"/>
      <c r="W68" s="100" t="s">
        <v>363</v>
      </c>
      <c r="X68" s="100"/>
      <c r="Y68" s="36"/>
      <c r="Z68" s="37"/>
      <c r="AA68" s="35"/>
      <c r="AB68" s="36"/>
      <c r="AC68" s="100" t="s">
        <v>369</v>
      </c>
      <c r="AD68" s="100"/>
      <c r="AE68" s="36"/>
      <c r="AF68" s="37"/>
    </row>
    <row r="69" spans="1:32" ht="15" hidden="1" customHeight="1" x14ac:dyDescent="0.15">
      <c r="A69" s="88"/>
      <c r="B69" s="111" t="s">
        <v>427</v>
      </c>
      <c r="C69" s="102" t="s">
        <v>414</v>
      </c>
      <c r="D69" s="102"/>
      <c r="E69" s="102"/>
      <c r="F69" s="102"/>
      <c r="G69" s="102"/>
      <c r="H69" s="103"/>
      <c r="I69" s="102" t="s">
        <v>415</v>
      </c>
      <c r="J69" s="102"/>
      <c r="K69" s="102"/>
      <c r="L69" s="102"/>
      <c r="M69" s="102"/>
      <c r="N69" s="103"/>
      <c r="O69" s="101" t="s">
        <v>416</v>
      </c>
      <c r="P69" s="102"/>
      <c r="Q69" s="102"/>
      <c r="R69" s="102"/>
      <c r="S69" s="102"/>
      <c r="T69" s="103"/>
      <c r="U69" s="101" t="s">
        <v>417</v>
      </c>
      <c r="V69" s="112"/>
      <c r="W69" s="112"/>
      <c r="X69" s="112"/>
      <c r="Y69" s="112"/>
      <c r="Z69" s="113"/>
      <c r="AA69" s="101"/>
      <c r="AB69" s="102"/>
      <c r="AC69" s="102"/>
      <c r="AD69" s="102"/>
      <c r="AE69" s="102"/>
      <c r="AF69" s="103"/>
    </row>
    <row r="70" spans="1:32" ht="15" hidden="1" customHeight="1" x14ac:dyDescent="0.15">
      <c r="A70" s="88"/>
      <c r="B70" s="80"/>
      <c r="C70" s="32"/>
      <c r="D70" s="33"/>
      <c r="E70" s="98" t="s">
        <v>11</v>
      </c>
      <c r="F70" s="98"/>
      <c r="G70" s="33"/>
      <c r="H70" s="34"/>
      <c r="I70" s="32">
        <v>4</v>
      </c>
      <c r="J70" s="33"/>
      <c r="K70" s="98" t="s">
        <v>11</v>
      </c>
      <c r="L70" s="98"/>
      <c r="M70" s="33"/>
      <c r="N70" s="34">
        <v>2</v>
      </c>
      <c r="O70" s="32"/>
      <c r="P70" s="33"/>
      <c r="Q70" s="98" t="s">
        <v>11</v>
      </c>
      <c r="R70" s="98"/>
      <c r="S70" s="33"/>
      <c r="T70" s="34"/>
      <c r="U70" s="32"/>
      <c r="V70" s="33"/>
      <c r="W70" s="98" t="s">
        <v>11</v>
      </c>
      <c r="X70" s="98"/>
      <c r="Y70" s="33"/>
      <c r="Z70" s="34"/>
      <c r="AA70" s="32"/>
      <c r="AB70" s="33"/>
      <c r="AC70" s="98" t="s">
        <v>11</v>
      </c>
      <c r="AD70" s="98"/>
      <c r="AE70" s="33"/>
      <c r="AF70" s="34"/>
    </row>
    <row r="71" spans="1:32" ht="15" hidden="1" customHeight="1" x14ac:dyDescent="0.15">
      <c r="A71" s="88"/>
      <c r="B71" s="80"/>
      <c r="C71" s="32">
        <v>2</v>
      </c>
      <c r="D71" s="33"/>
      <c r="E71" s="98" t="s">
        <v>198</v>
      </c>
      <c r="F71" s="99"/>
      <c r="G71" s="33"/>
      <c r="H71" s="34">
        <v>1</v>
      </c>
      <c r="I71" s="32">
        <v>1</v>
      </c>
      <c r="J71" s="33"/>
      <c r="K71" s="98" t="s">
        <v>198</v>
      </c>
      <c r="L71" s="99"/>
      <c r="M71" s="33"/>
      <c r="N71" s="34">
        <v>1</v>
      </c>
      <c r="O71" s="32">
        <v>4</v>
      </c>
      <c r="P71" s="33"/>
      <c r="Q71" s="98" t="s">
        <v>198</v>
      </c>
      <c r="R71" s="99"/>
      <c r="S71" s="33"/>
      <c r="T71" s="34">
        <v>0</v>
      </c>
      <c r="U71" s="32">
        <v>8</v>
      </c>
      <c r="V71" s="33"/>
      <c r="W71" s="98" t="s">
        <v>198</v>
      </c>
      <c r="X71" s="98"/>
      <c r="Y71" s="33"/>
      <c r="Z71" s="34">
        <v>0</v>
      </c>
      <c r="AA71" s="32"/>
      <c r="AB71" s="33"/>
      <c r="AC71" s="98" t="s">
        <v>198</v>
      </c>
      <c r="AD71" s="99"/>
      <c r="AE71" s="33"/>
      <c r="AF71" s="34"/>
    </row>
    <row r="72" spans="1:32" ht="15" hidden="1" customHeight="1" x14ac:dyDescent="0.15">
      <c r="A72" s="89"/>
      <c r="B72" s="80"/>
      <c r="C72" s="35"/>
      <c r="D72" s="36"/>
      <c r="E72" s="100" t="s">
        <v>380</v>
      </c>
      <c r="F72" s="100"/>
      <c r="G72" s="36"/>
      <c r="H72" s="37"/>
      <c r="I72" s="35"/>
      <c r="J72" s="36"/>
      <c r="K72" s="100" t="s">
        <v>373</v>
      </c>
      <c r="L72" s="100"/>
      <c r="M72" s="36"/>
      <c r="N72" s="37"/>
      <c r="O72" s="35"/>
      <c r="P72" s="36"/>
      <c r="Q72" s="100" t="s">
        <v>356</v>
      </c>
      <c r="R72" s="100"/>
      <c r="S72" s="36"/>
      <c r="T72" s="37"/>
      <c r="U72" s="35"/>
      <c r="V72" s="36"/>
      <c r="W72" s="100" t="s">
        <v>362</v>
      </c>
      <c r="X72" s="100"/>
      <c r="Y72" s="36"/>
      <c r="Z72" s="37"/>
      <c r="AA72" s="35"/>
      <c r="AB72" s="36"/>
      <c r="AC72" s="100"/>
      <c r="AD72" s="100"/>
      <c r="AE72" s="36"/>
      <c r="AF72" s="37"/>
    </row>
    <row r="73" spans="1:32" ht="15" customHeight="1" x14ac:dyDescent="0.15">
      <c r="B73" s="1"/>
    </row>
    <row r="74" spans="1:32" ht="11.25" customHeight="1" x14ac:dyDescent="0.15"/>
    <row r="75" spans="1:32" ht="11.25" customHeight="1" x14ac:dyDescent="0.15"/>
    <row r="76" spans="1:32" ht="15" customHeight="1" x14ac:dyDescent="0.15"/>
    <row r="77" spans="1:32" ht="15" customHeight="1" x14ac:dyDescent="0.15"/>
    <row r="78" spans="1:32" ht="11.25" customHeight="1" x14ac:dyDescent="0.15"/>
    <row r="79" spans="1:32" ht="11.25" customHeight="1" x14ac:dyDescent="0.15"/>
    <row r="80" spans="1:32" ht="15" customHeight="1" x14ac:dyDescent="0.15"/>
    <row r="81" ht="15" customHeight="1" x14ac:dyDescent="0.15"/>
    <row r="82" ht="11.25" customHeight="1" x14ac:dyDescent="0.15"/>
    <row r="83" ht="11.2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</sheetData>
  <mergeCells count="435">
    <mergeCell ref="A57:A64"/>
    <mergeCell ref="A65:A72"/>
    <mergeCell ref="U1:W1"/>
    <mergeCell ref="X1:Z1"/>
    <mergeCell ref="AA1:AC1"/>
    <mergeCell ref="AD1:AF1"/>
    <mergeCell ref="A2:A4"/>
    <mergeCell ref="C2:E2"/>
    <mergeCell ref="F2:H2"/>
    <mergeCell ref="I2:K2"/>
    <mergeCell ref="L2:N2"/>
    <mergeCell ref="O2:Q2"/>
    <mergeCell ref="C1:E1"/>
    <mergeCell ref="F1:H1"/>
    <mergeCell ref="I1:K1"/>
    <mergeCell ref="L1:N1"/>
    <mergeCell ref="O1:Q1"/>
    <mergeCell ref="R1:T1"/>
    <mergeCell ref="A8:A10"/>
    <mergeCell ref="C8:E8"/>
    <mergeCell ref="F8:H8"/>
    <mergeCell ref="I8:K8"/>
    <mergeCell ref="L8:N8"/>
    <mergeCell ref="O8:Q8"/>
    <mergeCell ref="AN2:AN4"/>
    <mergeCell ref="AO2:AO4"/>
    <mergeCell ref="AP2:AP4"/>
    <mergeCell ref="A5:A7"/>
    <mergeCell ref="C5:E5"/>
    <mergeCell ref="F5:H5"/>
    <mergeCell ref="I5:K5"/>
    <mergeCell ref="L5:N5"/>
    <mergeCell ref="O5:Q5"/>
    <mergeCell ref="R5:T5"/>
    <mergeCell ref="AH2:AH4"/>
    <mergeCell ref="AI2:AI4"/>
    <mergeCell ref="AJ2:AJ4"/>
    <mergeCell ref="AK2:AK4"/>
    <mergeCell ref="AL2:AL4"/>
    <mergeCell ref="AM2:AM4"/>
    <mergeCell ref="R2:T2"/>
    <mergeCell ref="U2:W2"/>
    <mergeCell ref="X2:Z2"/>
    <mergeCell ref="AA2:AC2"/>
    <mergeCell ref="AD2:AF2"/>
    <mergeCell ref="AG2:AG4"/>
    <mergeCell ref="AO5:AO7"/>
    <mergeCell ref="AP5:AP7"/>
    <mergeCell ref="R8:T8"/>
    <mergeCell ref="U8:W8"/>
    <mergeCell ref="AI5:AI7"/>
    <mergeCell ref="AJ5:AJ7"/>
    <mergeCell ref="AK5:AK7"/>
    <mergeCell ref="AL5:AL7"/>
    <mergeCell ref="AM5:AM7"/>
    <mergeCell ref="AN5:AN7"/>
    <mergeCell ref="U5:W5"/>
    <mergeCell ref="X5:Z5"/>
    <mergeCell ref="AA5:AC5"/>
    <mergeCell ref="AD5:AF5"/>
    <mergeCell ref="AG5:AG7"/>
    <mergeCell ref="AH5:AH7"/>
    <mergeCell ref="AP8:AP10"/>
    <mergeCell ref="A11:A13"/>
    <mergeCell ref="C11:E11"/>
    <mergeCell ref="F11:H11"/>
    <mergeCell ref="I11:K11"/>
    <mergeCell ref="L11:N11"/>
    <mergeCell ref="O11:Q11"/>
    <mergeCell ref="R11:T11"/>
    <mergeCell ref="U11:W11"/>
    <mergeCell ref="X11:Z11"/>
    <mergeCell ref="AJ8:AJ10"/>
    <mergeCell ref="AK8:AK10"/>
    <mergeCell ref="AL8:AL10"/>
    <mergeCell ref="AM8:AM10"/>
    <mergeCell ref="AN8:AN10"/>
    <mergeCell ref="AO8:AO10"/>
    <mergeCell ref="X8:Z8"/>
    <mergeCell ref="AA8:AC8"/>
    <mergeCell ref="AD8:AF8"/>
    <mergeCell ref="AG8:AG10"/>
    <mergeCell ref="AH8:AH10"/>
    <mergeCell ref="AI8:AI10"/>
    <mergeCell ref="AM11:AM13"/>
    <mergeCell ref="AN11:AN13"/>
    <mergeCell ref="AO11:AO13"/>
    <mergeCell ref="AP11:AP13"/>
    <mergeCell ref="AA11:AC11"/>
    <mergeCell ref="AD11:AF11"/>
    <mergeCell ref="AG11:AG13"/>
    <mergeCell ref="AH11:AH13"/>
    <mergeCell ref="AI11:AI13"/>
    <mergeCell ref="AJ11:AJ13"/>
    <mergeCell ref="AG14:AG16"/>
    <mergeCell ref="AN14:AN16"/>
    <mergeCell ref="AO14:AO16"/>
    <mergeCell ref="AP14:AP16"/>
    <mergeCell ref="AM14:AM16"/>
    <mergeCell ref="A14:A16"/>
    <mergeCell ref="C14:E14"/>
    <mergeCell ref="F14:H14"/>
    <mergeCell ref="I14:K14"/>
    <mergeCell ref="L14:N14"/>
    <mergeCell ref="O14:Q14"/>
    <mergeCell ref="AK11:AK13"/>
    <mergeCell ref="AL11:AL13"/>
    <mergeCell ref="AD17:AF17"/>
    <mergeCell ref="AG17:AG19"/>
    <mergeCell ref="AH17:AH19"/>
    <mergeCell ref="A17:A19"/>
    <mergeCell ref="C17:E17"/>
    <mergeCell ref="F17:H17"/>
    <mergeCell ref="I17:K17"/>
    <mergeCell ref="L17:N17"/>
    <mergeCell ref="O17:Q17"/>
    <mergeCell ref="R17:T17"/>
    <mergeCell ref="AH14:AH16"/>
    <mergeCell ref="AI14:AI16"/>
    <mergeCell ref="AJ14:AJ16"/>
    <mergeCell ref="AK14:AK16"/>
    <mergeCell ref="AL14:AL16"/>
    <mergeCell ref="R14:T14"/>
    <mergeCell ref="U14:W14"/>
    <mergeCell ref="X14:Z14"/>
    <mergeCell ref="AA14:AC14"/>
    <mergeCell ref="AD14:AF14"/>
    <mergeCell ref="AA20:AC20"/>
    <mergeCell ref="AD20:AF20"/>
    <mergeCell ref="AG20:AG22"/>
    <mergeCell ref="AH20:AH22"/>
    <mergeCell ref="AI20:AI22"/>
    <mergeCell ref="AO17:AO19"/>
    <mergeCell ref="AP17:AP19"/>
    <mergeCell ref="A20:A22"/>
    <mergeCell ref="C20:E20"/>
    <mergeCell ref="F20:H20"/>
    <mergeCell ref="I20:K20"/>
    <mergeCell ref="L20:N20"/>
    <mergeCell ref="O20:Q20"/>
    <mergeCell ref="R20:T20"/>
    <mergeCell ref="U20:W20"/>
    <mergeCell ref="AI17:AI19"/>
    <mergeCell ref="AJ17:AJ19"/>
    <mergeCell ref="AK17:AK19"/>
    <mergeCell ref="AL17:AL19"/>
    <mergeCell ref="AM17:AM19"/>
    <mergeCell ref="AN17:AN19"/>
    <mergeCell ref="U17:W17"/>
    <mergeCell ref="X17:Z17"/>
    <mergeCell ref="AA17:AC17"/>
    <mergeCell ref="AP20:AP22"/>
    <mergeCell ref="AJ20:AJ22"/>
    <mergeCell ref="AK20:AK22"/>
    <mergeCell ref="AL20:AL22"/>
    <mergeCell ref="AM20:AM22"/>
    <mergeCell ref="A23:A25"/>
    <mergeCell ref="C23:E23"/>
    <mergeCell ref="F23:H23"/>
    <mergeCell ref="I23:K23"/>
    <mergeCell ref="L23:N23"/>
    <mergeCell ref="O23:Q23"/>
    <mergeCell ref="R23:T23"/>
    <mergeCell ref="U23:W23"/>
    <mergeCell ref="X23:Z23"/>
    <mergeCell ref="AN20:AN22"/>
    <mergeCell ref="AO20:AO22"/>
    <mergeCell ref="X20:Z20"/>
    <mergeCell ref="AP29:AP31"/>
    <mergeCell ref="F26:H26"/>
    <mergeCell ref="I26:K26"/>
    <mergeCell ref="L26:N26"/>
    <mergeCell ref="O26:Q26"/>
    <mergeCell ref="AK23:AK25"/>
    <mergeCell ref="AL23:AL25"/>
    <mergeCell ref="AM23:AM25"/>
    <mergeCell ref="AN23:AN25"/>
    <mergeCell ref="AO23:AO25"/>
    <mergeCell ref="AN26:AN28"/>
    <mergeCell ref="AO26:AO28"/>
    <mergeCell ref="AP23:AP25"/>
    <mergeCell ref="AA23:AC23"/>
    <mergeCell ref="AD23:AF23"/>
    <mergeCell ref="AG23:AG25"/>
    <mergeCell ref="AH23:AH25"/>
    <mergeCell ref="AI23:AI25"/>
    <mergeCell ref="AJ23:AJ25"/>
    <mergeCell ref="AN29:AN31"/>
    <mergeCell ref="U29:W29"/>
    <mergeCell ref="AP26:AP28"/>
    <mergeCell ref="A29:A31"/>
    <mergeCell ref="C29:E29"/>
    <mergeCell ref="F29:H29"/>
    <mergeCell ref="I29:K29"/>
    <mergeCell ref="L29:N29"/>
    <mergeCell ref="O29:Q29"/>
    <mergeCell ref="R29:T29"/>
    <mergeCell ref="AH26:AH28"/>
    <mergeCell ref="AI26:AI28"/>
    <mergeCell ref="AJ26:AJ28"/>
    <mergeCell ref="AK26:AK28"/>
    <mergeCell ref="AL26:AL28"/>
    <mergeCell ref="AM26:AM28"/>
    <mergeCell ref="R26:T26"/>
    <mergeCell ref="U26:W26"/>
    <mergeCell ref="X26:Z26"/>
    <mergeCell ref="AA26:AC26"/>
    <mergeCell ref="AD26:AF26"/>
    <mergeCell ref="AG26:AG28"/>
    <mergeCell ref="A26:A28"/>
    <mergeCell ref="C26:E26"/>
    <mergeCell ref="AO29:AO31"/>
    <mergeCell ref="AJ29:AJ31"/>
    <mergeCell ref="W39:X39"/>
    <mergeCell ref="AC39:AD39"/>
    <mergeCell ref="E40:F40"/>
    <mergeCell ref="K40:L40"/>
    <mergeCell ref="Q40:R40"/>
    <mergeCell ref="W40:X40"/>
    <mergeCell ref="AC40:AD40"/>
    <mergeCell ref="E38:F38"/>
    <mergeCell ref="K38:L38"/>
    <mergeCell ref="Q38:R38"/>
    <mergeCell ref="W38:X38"/>
    <mergeCell ref="AC38:AD38"/>
    <mergeCell ref="U37:Z37"/>
    <mergeCell ref="K34:L34"/>
    <mergeCell ref="Q34:R34"/>
    <mergeCell ref="W34:X34"/>
    <mergeCell ref="E36:F36"/>
    <mergeCell ref="K36:L36"/>
    <mergeCell ref="Q36:R36"/>
    <mergeCell ref="W36:X36"/>
    <mergeCell ref="AC36:AD36"/>
    <mergeCell ref="E34:F34"/>
    <mergeCell ref="AA37:AF37"/>
    <mergeCell ref="AK29:AK31"/>
    <mergeCell ref="AL29:AL31"/>
    <mergeCell ref="AM29:AM31"/>
    <mergeCell ref="AC34:AD34"/>
    <mergeCell ref="E35:F35"/>
    <mergeCell ref="K35:L35"/>
    <mergeCell ref="Q35:R35"/>
    <mergeCell ref="W35:X35"/>
    <mergeCell ref="AC35:AD35"/>
    <mergeCell ref="AI29:AI31"/>
    <mergeCell ref="X29:Z29"/>
    <mergeCell ref="AA29:AC29"/>
    <mergeCell ref="AD29:AF29"/>
    <mergeCell ref="AG29:AG31"/>
    <mergeCell ref="AH29:AH31"/>
    <mergeCell ref="C33:H33"/>
    <mergeCell ref="I33:N33"/>
    <mergeCell ref="O33:T33"/>
    <mergeCell ref="U33:Z33"/>
    <mergeCell ref="AA33:AF33"/>
    <mergeCell ref="A41:A48"/>
    <mergeCell ref="B41:B44"/>
    <mergeCell ref="C41:H41"/>
    <mergeCell ref="I41:N41"/>
    <mergeCell ref="O41:T41"/>
    <mergeCell ref="E43:F43"/>
    <mergeCell ref="K43:L43"/>
    <mergeCell ref="Q43:R43"/>
    <mergeCell ref="E39:F39"/>
    <mergeCell ref="K39:L39"/>
    <mergeCell ref="Q39:R39"/>
    <mergeCell ref="B37:B40"/>
    <mergeCell ref="C37:H37"/>
    <mergeCell ref="I37:N37"/>
    <mergeCell ref="O37:T37"/>
    <mergeCell ref="A33:A40"/>
    <mergeCell ref="B33:B36"/>
    <mergeCell ref="AC43:AD43"/>
    <mergeCell ref="E44:F44"/>
    <mergeCell ref="K44:L44"/>
    <mergeCell ref="Q44:R44"/>
    <mergeCell ref="W44:X44"/>
    <mergeCell ref="AC44:AD44"/>
    <mergeCell ref="AA41:AF41"/>
    <mergeCell ref="E42:F42"/>
    <mergeCell ref="K42:L42"/>
    <mergeCell ref="Q42:R42"/>
    <mergeCell ref="W42:X42"/>
    <mergeCell ref="AC42:AD42"/>
    <mergeCell ref="W43:X43"/>
    <mergeCell ref="U41:Z41"/>
    <mergeCell ref="AC46:AD46"/>
    <mergeCell ref="E47:F47"/>
    <mergeCell ref="K47:L47"/>
    <mergeCell ref="Q47:R47"/>
    <mergeCell ref="W47:X47"/>
    <mergeCell ref="AC47:AD47"/>
    <mergeCell ref="B45:B48"/>
    <mergeCell ref="C45:H45"/>
    <mergeCell ref="I45:N45"/>
    <mergeCell ref="O45:T45"/>
    <mergeCell ref="U45:Z45"/>
    <mergeCell ref="AA45:AF45"/>
    <mergeCell ref="E46:F46"/>
    <mergeCell ref="K46:L46"/>
    <mergeCell ref="Q46:R46"/>
    <mergeCell ref="W46:X46"/>
    <mergeCell ref="U49:Z49"/>
    <mergeCell ref="AA49:AF49"/>
    <mergeCell ref="E50:F50"/>
    <mergeCell ref="K50:L50"/>
    <mergeCell ref="Q50:R50"/>
    <mergeCell ref="W50:X50"/>
    <mergeCell ref="AC50:AD50"/>
    <mergeCell ref="E48:F48"/>
    <mergeCell ref="K48:L48"/>
    <mergeCell ref="Q48:R48"/>
    <mergeCell ref="W48:X48"/>
    <mergeCell ref="AC48:AD48"/>
    <mergeCell ref="C49:H49"/>
    <mergeCell ref="I49:N49"/>
    <mergeCell ref="O49:T49"/>
    <mergeCell ref="E59:F59"/>
    <mergeCell ref="K59:L59"/>
    <mergeCell ref="Q59:R59"/>
    <mergeCell ref="W59:X59"/>
    <mergeCell ref="E51:F51"/>
    <mergeCell ref="K51:L51"/>
    <mergeCell ref="Q51:R51"/>
    <mergeCell ref="W51:X51"/>
    <mergeCell ref="AC51:AD51"/>
    <mergeCell ref="E52:F52"/>
    <mergeCell ref="K52:L52"/>
    <mergeCell ref="Q52:R52"/>
    <mergeCell ref="W52:X52"/>
    <mergeCell ref="AC52:AD52"/>
    <mergeCell ref="AC59:AD59"/>
    <mergeCell ref="B53:B56"/>
    <mergeCell ref="C53:H53"/>
    <mergeCell ref="I53:N53"/>
    <mergeCell ref="O53:T53"/>
    <mergeCell ref="U53:Z53"/>
    <mergeCell ref="AA53:AF53"/>
    <mergeCell ref="E54:F54"/>
    <mergeCell ref="K54:L54"/>
    <mergeCell ref="Q54:R54"/>
    <mergeCell ref="W54:X54"/>
    <mergeCell ref="A49:A56"/>
    <mergeCell ref="B49:B52"/>
    <mergeCell ref="U57:Z57"/>
    <mergeCell ref="AA57:AF57"/>
    <mergeCell ref="E58:F58"/>
    <mergeCell ref="K58:L58"/>
    <mergeCell ref="Q58:R58"/>
    <mergeCell ref="W58:X58"/>
    <mergeCell ref="AC58:AD58"/>
    <mergeCell ref="E56:F56"/>
    <mergeCell ref="K56:L56"/>
    <mergeCell ref="Q56:R56"/>
    <mergeCell ref="W56:X56"/>
    <mergeCell ref="AC56:AD56"/>
    <mergeCell ref="B57:B60"/>
    <mergeCell ref="C57:H57"/>
    <mergeCell ref="I57:N57"/>
    <mergeCell ref="O57:T57"/>
    <mergeCell ref="AC54:AD54"/>
    <mergeCell ref="E55:F55"/>
    <mergeCell ref="K55:L55"/>
    <mergeCell ref="Q55:R55"/>
    <mergeCell ref="W55:X55"/>
    <mergeCell ref="AC55:AD55"/>
    <mergeCell ref="E60:F60"/>
    <mergeCell ref="K60:L60"/>
    <mergeCell ref="Q60:R60"/>
    <mergeCell ref="W60:X60"/>
    <mergeCell ref="AC60:AD60"/>
    <mergeCell ref="AC63:AD63"/>
    <mergeCell ref="E64:F64"/>
    <mergeCell ref="K64:L64"/>
    <mergeCell ref="Q64:R64"/>
    <mergeCell ref="W64:X64"/>
    <mergeCell ref="AC64:AD64"/>
    <mergeCell ref="AA61:AF61"/>
    <mergeCell ref="E62:F62"/>
    <mergeCell ref="K62:L62"/>
    <mergeCell ref="Q62:R62"/>
    <mergeCell ref="W62:X62"/>
    <mergeCell ref="AC62:AD62"/>
    <mergeCell ref="C61:H61"/>
    <mergeCell ref="I61:N61"/>
    <mergeCell ref="O61:T61"/>
    <mergeCell ref="U61:Z61"/>
    <mergeCell ref="E63:F63"/>
    <mergeCell ref="K63:L63"/>
    <mergeCell ref="Q63:R63"/>
    <mergeCell ref="W63:X63"/>
    <mergeCell ref="B69:B72"/>
    <mergeCell ref="C69:H69"/>
    <mergeCell ref="I69:N69"/>
    <mergeCell ref="O69:T69"/>
    <mergeCell ref="AC66:AD66"/>
    <mergeCell ref="E67:F67"/>
    <mergeCell ref="K67:L67"/>
    <mergeCell ref="Q67:R67"/>
    <mergeCell ref="W67:X67"/>
    <mergeCell ref="AC67:AD67"/>
    <mergeCell ref="B65:B68"/>
    <mergeCell ref="C65:H65"/>
    <mergeCell ref="I65:N65"/>
    <mergeCell ref="O65:T65"/>
    <mergeCell ref="U65:Z65"/>
    <mergeCell ref="AA65:AF65"/>
    <mergeCell ref="E66:F66"/>
    <mergeCell ref="K66:L66"/>
    <mergeCell ref="Q66:R66"/>
    <mergeCell ref="W66:X66"/>
    <mergeCell ref="B61:B64"/>
    <mergeCell ref="U69:Z69"/>
    <mergeCell ref="AA69:AF69"/>
    <mergeCell ref="E70:F70"/>
    <mergeCell ref="K70:L70"/>
    <mergeCell ref="Q70:R70"/>
    <mergeCell ref="W70:X70"/>
    <mergeCell ref="AC70:AD70"/>
    <mergeCell ref="E68:F68"/>
    <mergeCell ref="K68:L68"/>
    <mergeCell ref="Q68:R68"/>
    <mergeCell ref="W68:X68"/>
    <mergeCell ref="AC68:AD68"/>
    <mergeCell ref="E71:F71"/>
    <mergeCell ref="K71:L71"/>
    <mergeCell ref="Q71:R71"/>
    <mergeCell ref="W71:X71"/>
    <mergeCell ref="AC71:AD71"/>
    <mergeCell ref="E72:F72"/>
    <mergeCell ref="K72:L72"/>
    <mergeCell ref="Q72:R72"/>
    <mergeCell ref="W72:X72"/>
    <mergeCell ref="AC72:AD72"/>
  </mergeCells>
  <phoneticPr fontId="2"/>
  <pageMargins left="0.70866141732283472" right="0.70866141732283472" top="0.74803149606299213" bottom="0.74803149606299213" header="0.31496062992125984" footer="0.31496062992125984"/>
  <pageSetup paperSize="9" scale="7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Sheet2</vt:lpstr>
      <vt:lpstr>１部パート</vt:lpstr>
      <vt:lpstr>2部パート</vt:lpstr>
      <vt:lpstr>３部パート</vt:lpstr>
      <vt:lpstr>4部パート</vt:lpstr>
      <vt:lpstr>5部パート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　進</dc:creator>
  <cp:lastModifiedBy>竹内　　進</cp:lastModifiedBy>
  <cp:lastPrinted>2012-12-02T12:16:21Z</cp:lastPrinted>
  <dcterms:created xsi:type="dcterms:W3CDTF">2012-08-27T06:58:26Z</dcterms:created>
  <dcterms:modified xsi:type="dcterms:W3CDTF">2012-12-02T12:21:17Z</dcterms:modified>
</cp:coreProperties>
</file>